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те документи (СЛУЖЕБНА ПАПКА - 03,08,2020)\ТБО и ЗМДТ\ТБО\НОВО ТБО\ТБО - НАРЕДБА И МОТИВИ\ПЛАН-СМЕТКА\"/>
    </mc:Choice>
  </mc:AlternateContent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6" i="2" l="1"/>
  <c r="E31" i="2" l="1"/>
  <c r="E16" i="2"/>
  <c r="D48" i="2" l="1"/>
  <c r="N43" i="1"/>
  <c r="N53" i="1"/>
  <c r="R42" i="1"/>
  <c r="L42" i="1"/>
  <c r="K42" i="1"/>
  <c r="J42" i="1"/>
  <c r="C42" i="1"/>
  <c r="N26" i="1"/>
  <c r="N33" i="1"/>
  <c r="E48" i="2"/>
  <c r="E14" i="2" s="1"/>
  <c r="C48" i="2"/>
  <c r="D16" i="2"/>
  <c r="C31" i="2"/>
  <c r="D31" i="2"/>
  <c r="K10" i="1"/>
  <c r="L10" i="1"/>
  <c r="K25" i="1"/>
  <c r="J25" i="1"/>
  <c r="L25" i="1"/>
  <c r="C25" i="1"/>
  <c r="R25" i="1"/>
  <c r="J10" i="1"/>
  <c r="R10" i="1"/>
  <c r="N51" i="1"/>
  <c r="N50" i="1"/>
  <c r="N34" i="1"/>
  <c r="N23" i="1"/>
  <c r="N19" i="1"/>
  <c r="N18" i="1"/>
  <c r="Q10" i="1"/>
  <c r="P10" i="1"/>
  <c r="O10" i="1"/>
  <c r="M10" i="1"/>
  <c r="I10" i="1"/>
  <c r="H10" i="1"/>
  <c r="G10" i="1"/>
  <c r="F10" i="1"/>
  <c r="E10" i="1"/>
  <c r="D10" i="1"/>
  <c r="C14" i="2" l="1"/>
  <c r="N42" i="1"/>
  <c r="N25" i="1"/>
  <c r="J56" i="1"/>
  <c r="C56" i="1"/>
  <c r="D14" i="2"/>
  <c r="R56" i="1"/>
  <c r="K56" i="1"/>
  <c r="N10" i="1"/>
  <c r="L56" i="1"/>
  <c r="N56" i="1" l="1"/>
</calcChain>
</file>

<file path=xl/sharedStrings.xml><?xml version="1.0" encoding="utf-8"?>
<sst xmlns="http://schemas.openxmlformats.org/spreadsheetml/2006/main" count="257" uniqueCount="220">
  <si>
    <t>Община Тутракан</t>
  </si>
  <si>
    <t>Общо разходи за план-сметката</t>
  </si>
  <si>
    <t>Други източници на финансиране</t>
  </si>
  <si>
    <t>Корекции</t>
  </si>
  <si>
    <t>Средства от програма „Околна среда“ и/или от други програми на Европейския съюз или на международни организации</t>
  </si>
  <si>
    <t>Натрупани средства от отчисления по чл. 64 от Закона за управление на отпа-дъците,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</si>
  <si>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</si>
  <si>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</si>
  <si>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Услуги по чл. 5, ал. 2 (чл. 62 от Закона за местните данъци и такси)</t>
  </si>
  <si>
    <r>
      <t>1. Събиране и транспортиране на битови отпадъци до съоръжения и инсталации за тяхното третира</t>
    </r>
    <r>
      <rPr>
        <b/>
        <sz val="8"/>
        <color rgb="FF000000"/>
        <rFont val="Times New Roman"/>
        <family val="1"/>
        <charset val="204"/>
      </rPr>
      <t>не в т. ч.</t>
    </r>
    <r>
      <rPr>
        <b/>
        <sz val="8"/>
        <color theme="1"/>
        <rFont val="Times New Roman"/>
        <family val="1"/>
        <charset val="204"/>
      </rPr>
      <t>:</t>
    </r>
  </si>
  <si>
    <r>
      <t>3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</si>
  <si>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r>
      <t>4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</si>
  <si>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r>
      <t>5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</si>
  <si>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 xml:space="preserve"> - ползване на съдове за събиране на битовите отпадъци </t>
  </si>
  <si>
    <r>
      <t>6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</si>
  <si>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 xml:space="preserve"> - поддържане на съдове за събиране на битовите отпадъци</t>
  </si>
  <si>
    <r>
      <t>7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</si>
  <si>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r>
      <t>8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</si>
  <si>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 xml:space="preserve"> -  ползване на превозни средства за транспортиране на битови отпадъци, както и на сметосъбирачни машини</t>
  </si>
  <si>
    <r>
      <t>9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</si>
  <si>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 xml:space="preserve"> - поддържане на превозни средства за транспортиране на битови отпадъци, както и на сметосъбирачни машини</t>
  </si>
  <si>
    <r>
      <t>10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</si>
  <si>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</si>
  <si>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r>
      <t>11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</si>
  <si>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транспортиране на битовите отпадъци с изключение на тези, попадащи в управлението на масово разпространени отпадъци </t>
  </si>
  <si>
    <r>
      <t>12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</si>
  <si>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осигуряване на информация на обществеността за събирането, включително разделно, и транспортирането на битовите отпадъци </t>
  </si>
  <si>
    <r>
      <t>13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</si>
  <si>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</si>
  <si>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r>
      <t>14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</si>
  <si>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</si>
  <si>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r>
      <t>15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</si>
  <si>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други разходи за предоставяне на услугата, произтичащи от нормативен акт</t>
  </si>
  <si>
    <r>
      <t>16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</si>
  <si>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други разходи за предоставяне на услугата по решение на общинския съвет*</t>
  </si>
  <si>
    <r>
      <t>17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</si>
  <si>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2. Третиране на битовите отпадъци в съоръжения и инсталации, в т. ч.:</t>
  </si>
  <si>
    <r>
      <t>18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</si>
  <si>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</si>
  <si>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r>
      <t>19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</si>
  <si>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 -  анализи, проверки и проби на отпадъците</t>
  </si>
  <si>
    <r>
      <t>20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</si>
  <si>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</si>
  <si>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r>
      <t>21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</si>
  <si>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22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</si>
  <si>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23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</si>
  <si>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закриване и следексплоатационни грижи на площадката на депото</t>
  </si>
  <si>
    <r>
      <t>24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</si>
  <si>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мониторинг</t>
  </si>
  <si>
    <r>
      <t>25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</si>
  <si>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обезпечения по чл. 60 от Закона за управление на отпадъците</t>
  </si>
  <si>
    <r>
      <t>26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</si>
  <si>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отчисления по чл. 64 от Закона за управление на отпадъците</t>
  </si>
  <si>
    <r>
      <t>27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</si>
  <si>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28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</si>
  <si>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разходи за участие в дейността на регионалното сдружение за управление на отпадъците</t>
  </si>
  <si>
    <r>
      <t>29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</si>
  <si>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</si>
  <si>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r>
      <t>30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</si>
  <si>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програми за управление на отпадъците</t>
  </si>
  <si>
    <r>
      <t>31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</si>
  <si>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контрол на дейностите по третиране на битови отпадъци</t>
  </si>
  <si>
    <r>
      <t>32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</si>
  <si>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33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</si>
  <si>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34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</si>
  <si>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3. Поддържане на чистотата на териториите за обществено ползване в населените места и селищните образувания в общината, в т. ч.: </t>
  </si>
  <si>
    <r>
      <t>35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</si>
  <si>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гробищните паркове и други територии за обществено ползване в населените места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</si>
  <si>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r>
      <t>36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</si>
  <si>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37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</si>
  <si>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38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</si>
  <si>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</si>
  <si>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>39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</si>
  <si>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</si>
  <si>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>40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</si>
  <si>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41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</si>
  <si>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42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</si>
  <si>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43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</si>
  <si>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</si>
  <si>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r>
      <t>44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</si>
  <si>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осигуряване на информация на обществеността за поддържане чистотата на териториите за обществено ползване</t>
  </si>
  <si>
    <r>
      <t>45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</si>
  <si>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 xml:space="preserve"> -  данъци, такси и застраховки на техника за събиране и транспортиране на битови отпадъци от териториите за обществено ползване в населените места и селищните образувания, в случай че дейността се извършва от общината</t>
  </si>
  <si>
    <r>
      <t>46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</si>
  <si>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47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</si>
  <si>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48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8"/>
        <color theme="1"/>
        <rFont val="Times New Roman"/>
        <family val="1"/>
        <charset val="204"/>
      </rPr>
      <t> </t>
    </r>
  </si>
  <si>
    <t>Общо:</t>
  </si>
  <si>
    <t>(редове 2 +17+ 34)</t>
  </si>
  <si>
    <t>ОБЩИНА ТУТРАКАН</t>
  </si>
  <si>
    <t>Раздел 1. Разходи по видове услуги и дейности</t>
  </si>
  <si>
    <t>Разходи по план-сметката</t>
  </si>
  <si>
    <t>ОБЩО</t>
  </si>
  <si>
    <t>в т.ч. финансирани от:</t>
  </si>
  <si>
    <t>oт такса битови отпадъци</t>
  </si>
  <si>
    <r>
      <t>1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</si>
  <si>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I. Разходи по план-сметката по видове услуги по чл. 5, ал. 2 </t>
  </si>
  <si>
    <t>(чл. 62 от Закона за местните данъци и такси), в т.ч. за:</t>
  </si>
  <si>
    <r>
      <t>2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</si>
  <si>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>1. Събиране и транспортиране на битови отпадъци до съоръжения и инсталации за тяхното третиране, в т.ч.:</t>
  </si>
  <si>
    <r>
      <t>3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</si>
  <si>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на съдове за събиране на битовите отпадъци над прага на същественост</t>
  </si>
  <si>
    <r>
      <t>4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</si>
  <si>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на съдове за събиране на битовите отпадъци под прага на същественост, включително торби</t>
  </si>
  <si>
    <r>
      <t>5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</si>
  <si>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 - ползване на съдове за събиране на битовите отпадъци</t>
  </si>
  <si>
    <r>
      <t>6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</si>
  <si>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r>
      <t>7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</si>
  <si>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 на превозни средства за транспортиране на битови отпадъци, както и на сметосъбирачни машини</t>
  </si>
  <si>
    <r>
      <t>8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</si>
  <si>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t xml:space="preserve"> - ползване на превозни средства за транспортиране на битови отпадъци, както и на  сметосъбирачни машини</t>
  </si>
  <si>
    <r>
      <t>9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0"/>
        <color theme="1"/>
        <rFont val="Times New Roman"/>
        <family val="1"/>
        <charset val="204"/>
      </rPr>
      <t> </t>
    </r>
  </si>
  <si>
    <r>
      <t>10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</si>
  <si>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11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</si>
  <si>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12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</si>
  <si>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</si>
  <si>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14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</si>
  <si>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15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</si>
  <si>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16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</si>
  <si>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17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</si>
  <si>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2. Третиране на битовите отпадъци в съоръжения и инсталации, в т.ч.:</t>
  </si>
  <si>
    <r>
      <t>18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</si>
  <si>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19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</si>
  <si>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 анализи, проверки и проби на отпадъците</t>
  </si>
  <si>
    <r>
      <t>20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</si>
  <si>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21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</si>
  <si>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</si>
  <si>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r>
      <t>22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</si>
  <si>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</si>
  <si>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r>
      <t>23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</si>
  <si>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24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</si>
  <si>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25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</si>
  <si>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26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</si>
  <si>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27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</si>
  <si>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закупуване на земя за изграждане на депа за битови отпадъци, съоръжения и инсталации или осигуряване на площадки за безвъзмездно предаване на разделно събрани битови отпадъци от домакинствата</t>
  </si>
  <si>
    <r>
      <t>28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</si>
  <si>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29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</si>
  <si>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30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</si>
  <si>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31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</si>
  <si>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32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</si>
  <si>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33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</si>
  <si>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34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</si>
  <si>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3. Поддържане на чистотата на териториите за обществено ползване в населените места и селищните образувания в общината, в т.ч.:</t>
  </si>
  <si>
    <r>
      <t>35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</si>
  <si>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гробищните паркове и други територии за обществено ползване в населените места и селищните образувания – метене,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</si>
  <si>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r>
      <t>36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</si>
  <si>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</t>
  </si>
  <si>
    <r>
      <t>37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</si>
  <si>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</t>
  </si>
  <si>
    <r>
      <t>38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</si>
  <si>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</t>
  </si>
  <si>
    <r>
      <t>39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</si>
  <si>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</t>
  </si>
  <si>
    <r>
      <t>40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</si>
  <si>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придобиване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</t>
  </si>
  <si>
    <r>
      <t>41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</si>
  <si>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</t>
  </si>
  <si>
    <r>
      <t>42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</si>
  <si>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поддържане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</t>
  </si>
  <si>
    <r>
      <t>43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</si>
  <si>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44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</si>
  <si>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45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</si>
  <si>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 xml:space="preserve"> - данъци, такси и застраховки на техника за събиране и транспортиране на битови отпадъци от териториите за обществено ползване в населените места и селищните образувания, в случай че дейността се извършва от общината</t>
  </si>
  <si>
    <r>
      <t>46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</si>
  <si>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47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</si>
  <si>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r>
      <t>48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</si>
  <si>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II. Корекции</t>
  </si>
  <si>
    <r>
      <t>49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</si>
  <si>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Корекции по чл. 66, ал. 10 от Закона за местните данъци и такси</t>
  </si>
  <si>
    <t>x</t>
  </si>
  <si>
    <r>
      <t>50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</si>
  <si>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Корекции по чл. 66, ал. 11 от Закона за местните данъци и такси</t>
  </si>
  <si>
    <t>х</t>
  </si>
  <si>
    <r>
      <t>51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 </t>
    </r>
  </si>
  <si>
    <t>Корекции по чл. 66, ал. 12 от Закона за местните данъци и такси</t>
  </si>
  <si>
    <t>Раздел 2. Източници на финансиране</t>
  </si>
  <si>
    <t>1. Други източници на финансиране, в т.ч: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</si>
  <si>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</si>
  <si>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</si>
  <si>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</si>
  <si>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</si>
  <si>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</si>
  <si>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</si>
  <si>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</si>
  <si>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Заеми и други дългови инструменти, свързани с управлението на битови отпадъци</t>
  </si>
  <si>
    <t>2. Такса за битови отпадъци</t>
  </si>
  <si>
    <t>Оставаща част от разходите за придобиване на активи за сметка на таксата за битови отпадъци, която ще бъде разпределяна в  план-сметките за следващите години за срока на използване на актива</t>
  </si>
  <si>
    <t>Приложение № 1</t>
  </si>
  <si>
    <t>към чл. 5, ал. 3</t>
  </si>
  <si>
    <t>Заеми и други дългови инструменти, свързани с управлението на битови отпадъци.</t>
  </si>
  <si>
    <r>
      <t>1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8"/>
        <color theme="1"/>
        <rFont val="Times New Roman"/>
        <family val="1"/>
        <charset val="204"/>
      </rPr>
      <t> </t>
    </r>
  </si>
  <si>
    <r>
      <t>2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8"/>
        <color theme="1"/>
        <rFont val="Times New Roman"/>
        <family val="1"/>
        <charset val="204"/>
      </rPr>
      <t> </t>
    </r>
  </si>
  <si>
    <t>Източник на финансиране</t>
  </si>
  <si>
    <t>Корекции по  чл. 66, ал. 10 от Закона за местните данъци и такси</t>
  </si>
  <si>
    <t>Общо други източници на финансиране(к. 3 + к. 4 + к. 5 + к. 6 + к. 7 + к. 8 + к. 9 + к. 10 + к. 11 + к. 12)</t>
  </si>
  <si>
    <t>Такса за битови отпадъци (к. 2 - к. 13 + к. 14 - к. 15 - к. 16)</t>
  </si>
  <si>
    <t xml:space="preserve">Приложение № 2 </t>
  </si>
  <si>
    <r>
      <t>Част 1</t>
    </r>
    <r>
      <rPr>
        <sz val="12"/>
        <color theme="1"/>
        <rFont val="Times New Roman"/>
        <family val="1"/>
        <charset val="204"/>
      </rPr>
      <t xml:space="preserve"> към чл. 18, ал. 1, т. 1</t>
    </r>
  </si>
  <si>
    <t>Формат на публикуваната ежегодно информация на интернет страницата на всяка община (чл. 71б, ал. 1, т. 1 от Закона за местните данъци и такси)</t>
  </si>
  <si>
    <t>в (евро)</t>
  </si>
  <si>
    <t>(в евро)</t>
  </si>
  <si>
    <t>(колона 2 - колона 4 + ред 49 - ред 50 - ред 51)</t>
  </si>
  <si>
    <t>oт други източници на финансиране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</si>
  <si>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</si>
  <si>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придобиване на превозни средства за транспортиране на битови отпадъци, както и на сметосъбирачни машини </t>
  </si>
  <si>
    <t xml:space="preserve"> - други разходи за предоставяне на услугата по решение на общинския съвет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</si>
  <si>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</si>
  <si>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</si>
  <si>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</si>
  <si>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услугапо чл. 5, ал. 2, т. 1</t>
  </si>
  <si>
    <t>ИНФОРМАЦИЯ ЗА 2026 ГОДИНА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</si>
  <si>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ЗУО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</si>
  <si>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едро-габаритни отпадъци, опасните битови отпадъци извън обхвата на наредбите по чл. 13, ал. 1 и други от ЗУО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</si>
  <si>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ЗУО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</si>
  <si>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</t>
  </si>
  <si>
    <t xml:space="preserve"> - други разходи за предоставяне на услугата, произтичащи от норм.акт</t>
  </si>
  <si>
    <t xml:space="preserve"> - други разходи за предоставяне на услугата по решение на общ.съвет</t>
  </si>
  <si>
    <t xml:space="preserve"> - други разходи за предоставяне на услугата, произтичащи от норм. акт</t>
  </si>
  <si>
    <t>План-сметка за относимите за календарната година разходи за извършване на дейности по предоставяне на услуги по чл. 5, ал. 2 (чл. 62 от Закона за местните данъци и такси)</t>
  </si>
  <si>
    <t xml:space="preserve">   За нежилищни имоти от всички населени места - 14 ‰ ТБО. Съгласно чл. 71, т.2 от Закона за местните данъци и такси не се събира такса битови отпадъци за услугата по чл. 62, т.1 от ЗМДТ и дейността по третиране на битовите отпадъци, когато имотът е незастроен или не се ползва през цялата година и е подадена декларация по образец и ред, определени с наредбата по чл.9, от задълженото лице до 31 октомври на предходната година в общината по местонахождението на имота. За имотите по чл. 18 от Наредбата за определяне и администрирането на местните такси и цени на услуги на територията на Община Тутракан – преференцията се ползва само при платени данъци и такси при подаване на декларацията за намаление на ТБО. </t>
  </si>
  <si>
    <t>ИНФОРМАЦИЯ  ЗА 2026 ГОДИНА /в евро/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</si>
</sst>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justify" vertical="center"/>
    </xf>
    <xf numFmtId="0" fontId="16" fillId="2" borderId="6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justify" vertical="center" wrapText="1"/>
    </xf>
    <xf numFmtId="0" fontId="8" fillId="0" borderId="13" xfId="0" applyFont="1" applyBorder="1" applyAlignment="1">
      <alignment horizontal="right" vertical="center" wrapText="1"/>
    </xf>
    <xf numFmtId="1" fontId="15" fillId="0" borderId="13" xfId="0" applyNumberFormat="1" applyFont="1" applyBorder="1" applyAlignment="1">
      <alignment vertical="center" wrapText="1"/>
    </xf>
    <xf numFmtId="1" fontId="15" fillId="0" borderId="13" xfId="0" applyNumberFormat="1" applyFont="1" applyBorder="1" applyAlignment="1">
      <alignment horizontal="justify" vertical="center"/>
    </xf>
    <xf numFmtId="1" fontId="8" fillId="0" borderId="13" xfId="0" applyNumberFormat="1" applyFont="1" applyBorder="1" applyAlignment="1">
      <alignment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6" fillId="0" borderId="9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17" fillId="3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1" fontId="19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0" fontId="19" fillId="3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0" fontId="11" fillId="3" borderId="0" xfId="0" applyFont="1" applyFill="1"/>
    <xf numFmtId="1" fontId="15" fillId="0" borderId="13" xfId="0" applyNumberFormat="1" applyFont="1" applyBorder="1" applyAlignment="1">
      <alignment vertical="center"/>
    </xf>
    <xf numFmtId="1" fontId="15" fillId="3" borderId="13" xfId="0" applyNumberFormat="1" applyFont="1" applyFill="1" applyBorder="1" applyAlignment="1">
      <alignment vertical="center"/>
    </xf>
    <xf numFmtId="1" fontId="20" fillId="0" borderId="13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vertical="center"/>
    </xf>
    <xf numFmtId="1" fontId="22" fillId="0" borderId="13" xfId="0" applyNumberFormat="1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justify" vertical="center"/>
    </xf>
    <xf numFmtId="1" fontId="20" fillId="3" borderId="13" xfId="0" applyNumberFormat="1" applyFont="1" applyFill="1" applyBorder="1" applyAlignment="1">
      <alignment vertical="center"/>
    </xf>
    <xf numFmtId="1" fontId="21" fillId="3" borderId="13" xfId="0" applyNumberFormat="1" applyFont="1" applyFill="1" applyBorder="1" applyAlignment="1">
      <alignment horizontal="center" vertical="center"/>
    </xf>
    <xf numFmtId="1" fontId="21" fillId="3" borderId="13" xfId="0" applyNumberFormat="1" applyFont="1" applyFill="1" applyBorder="1" applyAlignment="1">
      <alignment vertical="center"/>
    </xf>
    <xf numFmtId="1" fontId="20" fillId="3" borderId="13" xfId="0" applyNumberFormat="1" applyFont="1" applyFill="1" applyBorder="1" applyAlignment="1">
      <alignment horizontal="center" vertical="center"/>
    </xf>
    <xf numFmtId="1" fontId="22" fillId="3" borderId="13" xfId="0" applyNumberFormat="1" applyFont="1" applyFill="1" applyBorder="1" applyAlignment="1">
      <alignment vertical="center"/>
    </xf>
    <xf numFmtId="1" fontId="19" fillId="3" borderId="0" xfId="0" applyNumberFormat="1" applyFont="1" applyFill="1"/>
    <xf numFmtId="1" fontId="15" fillId="3" borderId="13" xfId="0" applyNumberFormat="1" applyFont="1" applyFill="1" applyBorder="1" applyAlignment="1">
      <alignment vertical="center" wrapText="1"/>
    </xf>
    <xf numFmtId="3" fontId="21" fillId="3" borderId="13" xfId="0" applyNumberFormat="1" applyFont="1" applyFill="1" applyBorder="1" applyAlignment="1">
      <alignment vertical="center"/>
    </xf>
    <xf numFmtId="1" fontId="15" fillId="3" borderId="13" xfId="0" applyNumberFormat="1" applyFont="1" applyFill="1" applyBorder="1" applyAlignment="1">
      <alignment horizontal="center" vertical="center"/>
    </xf>
    <xf numFmtId="1" fontId="22" fillId="3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/>
    </xf>
    <xf numFmtId="1" fontId="20" fillId="3" borderId="13" xfId="0" applyNumberFormat="1" applyFont="1" applyFill="1" applyBorder="1" applyAlignment="1">
      <alignment vertical="center"/>
    </xf>
    <xf numFmtId="1" fontId="15" fillId="3" borderId="13" xfId="0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1" fontId="20" fillId="0" borderId="13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="130" zoomScaleNormal="130" workbookViewId="0">
      <selection activeCell="A8" sqref="A8"/>
    </sheetView>
  </sheetViews>
  <sheetFormatPr defaultRowHeight="15" x14ac:dyDescent="0.25"/>
  <cols>
    <col min="1" max="1" width="3" style="47" customWidth="1"/>
    <col min="2" max="2" width="27" style="48" customWidth="1"/>
    <col min="3" max="3" width="7.28515625" style="52" customWidth="1"/>
    <col min="4" max="4" width="5.85546875" style="48" customWidth="1"/>
    <col min="5" max="5" width="4.42578125" style="48" customWidth="1"/>
    <col min="6" max="6" width="3.85546875" style="48" customWidth="1"/>
    <col min="7" max="7" width="4.42578125" style="48" customWidth="1"/>
    <col min="8" max="8" width="5.85546875" style="48" customWidth="1"/>
    <col min="9" max="9" width="7" style="48" customWidth="1"/>
    <col min="10" max="12" width="7.42578125" style="52" customWidth="1"/>
    <col min="13" max="13" width="5.85546875" style="52" customWidth="1"/>
    <col min="14" max="14" width="7.7109375" style="52" customWidth="1"/>
    <col min="15" max="15" width="5.28515625" style="52" customWidth="1"/>
    <col min="16" max="16" width="5.42578125" style="52" customWidth="1"/>
    <col min="17" max="17" width="4.85546875" style="52" customWidth="1"/>
    <col min="18" max="18" width="7.28515625" style="52" customWidth="1"/>
    <col min="19" max="19" width="7.85546875" style="48" customWidth="1"/>
    <col min="20" max="16384" width="9.140625" style="48"/>
  </cols>
  <sheetData>
    <row r="1" spans="1:19" ht="15.75" x14ac:dyDescent="0.25">
      <c r="S1" s="21" t="s">
        <v>186</v>
      </c>
    </row>
    <row r="2" spans="1:19" ht="15.75" x14ac:dyDescent="0.25">
      <c r="S2" s="22" t="s">
        <v>187</v>
      </c>
    </row>
    <row r="3" spans="1:19" ht="40.5" customHeight="1" x14ac:dyDescent="0.25">
      <c r="A3" s="76" t="s">
        <v>217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x14ac:dyDescent="0.25">
      <c r="A4" s="53"/>
      <c r="B4" s="54"/>
      <c r="C4" s="55"/>
      <c r="D4" s="54"/>
      <c r="E4" s="54"/>
      <c r="F4" s="54"/>
      <c r="G4" s="54"/>
      <c r="H4" s="54"/>
      <c r="I4" s="54"/>
      <c r="J4" s="55"/>
      <c r="K4" s="55"/>
      <c r="L4" s="55"/>
      <c r="M4" s="55"/>
      <c r="N4" s="55"/>
      <c r="O4" s="55"/>
      <c r="P4" s="55"/>
      <c r="Q4" s="55"/>
      <c r="R4" s="55"/>
      <c r="S4" s="54"/>
    </row>
    <row r="5" spans="1:19" ht="28.5" customHeight="1" x14ac:dyDescent="0.25">
      <c r="A5" s="77" t="s">
        <v>0</v>
      </c>
      <c r="B5" s="77"/>
      <c r="C5" s="83" t="s">
        <v>1</v>
      </c>
      <c r="D5" s="77" t="s">
        <v>2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3</v>
      </c>
      <c r="P5" s="78"/>
      <c r="Q5" s="78"/>
      <c r="R5" s="79" t="s">
        <v>191</v>
      </c>
      <c r="S5" s="79"/>
    </row>
    <row r="6" spans="1:19" ht="84" customHeight="1" x14ac:dyDescent="0.25">
      <c r="A6" s="84" t="s">
        <v>219</v>
      </c>
      <c r="B6" s="84"/>
      <c r="C6" s="83"/>
      <c r="D6" s="81" t="s">
        <v>4</v>
      </c>
      <c r="E6" s="81" t="s">
        <v>176</v>
      </c>
      <c r="F6" s="81" t="s">
        <v>177</v>
      </c>
      <c r="G6" s="81" t="s">
        <v>178</v>
      </c>
      <c r="H6" s="81" t="s">
        <v>179</v>
      </c>
      <c r="I6" s="81" t="s">
        <v>180</v>
      </c>
      <c r="J6" s="80" t="s">
        <v>181</v>
      </c>
      <c r="K6" s="80" t="s">
        <v>5</v>
      </c>
      <c r="L6" s="80" t="s">
        <v>6</v>
      </c>
      <c r="M6" s="80" t="s">
        <v>188</v>
      </c>
      <c r="N6" s="82" t="s">
        <v>193</v>
      </c>
      <c r="O6" s="80" t="s">
        <v>192</v>
      </c>
      <c r="P6" s="80" t="s">
        <v>170</v>
      </c>
      <c r="Q6" s="80" t="s">
        <v>173</v>
      </c>
      <c r="R6" s="82" t="s">
        <v>194</v>
      </c>
      <c r="S6" s="81" t="s">
        <v>7</v>
      </c>
    </row>
    <row r="7" spans="1:19" ht="62.25" customHeight="1" x14ac:dyDescent="0.25">
      <c r="A7" s="84"/>
      <c r="B7" s="84"/>
      <c r="C7" s="83"/>
      <c r="D7" s="81"/>
      <c r="E7" s="81"/>
      <c r="F7" s="81"/>
      <c r="G7" s="81"/>
      <c r="H7" s="81"/>
      <c r="I7" s="81"/>
      <c r="J7" s="80"/>
      <c r="K7" s="80"/>
      <c r="L7" s="80"/>
      <c r="M7" s="80"/>
      <c r="N7" s="82"/>
      <c r="O7" s="80"/>
      <c r="P7" s="80"/>
      <c r="Q7" s="80"/>
      <c r="R7" s="82"/>
      <c r="S7" s="81"/>
    </row>
    <row r="8" spans="1:19" x14ac:dyDescent="0.25">
      <c r="A8" s="26"/>
      <c r="B8" s="27">
        <v>1</v>
      </c>
      <c r="C8" s="74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62">
        <v>9</v>
      </c>
      <c r="K8" s="62">
        <v>10</v>
      </c>
      <c r="L8" s="62">
        <v>11</v>
      </c>
      <c r="M8" s="62">
        <v>12</v>
      </c>
      <c r="N8" s="74">
        <v>13</v>
      </c>
      <c r="O8" s="62">
        <v>14</v>
      </c>
      <c r="P8" s="62">
        <v>15</v>
      </c>
      <c r="Q8" s="62">
        <v>16</v>
      </c>
      <c r="R8" s="74">
        <v>17</v>
      </c>
      <c r="S8" s="27">
        <v>18</v>
      </c>
    </row>
    <row r="9" spans="1:19" s="54" customFormat="1" ht="27" customHeight="1" x14ac:dyDescent="0.2">
      <c r="A9" s="46" t="s">
        <v>189</v>
      </c>
      <c r="B9" s="28" t="s">
        <v>8</v>
      </c>
      <c r="C9" s="63"/>
      <c r="D9" s="34"/>
      <c r="E9" s="34"/>
      <c r="F9" s="34"/>
      <c r="G9" s="34"/>
      <c r="H9" s="34"/>
      <c r="I9" s="35"/>
      <c r="J9" s="63"/>
      <c r="K9" s="70"/>
      <c r="L9" s="70"/>
      <c r="M9" s="63"/>
      <c r="N9" s="63"/>
      <c r="O9" s="63"/>
      <c r="P9" s="57"/>
      <c r="Q9" s="70"/>
      <c r="R9" s="70"/>
      <c r="S9" s="36"/>
    </row>
    <row r="10" spans="1:19" s="54" customFormat="1" ht="42.75" customHeight="1" x14ac:dyDescent="0.2">
      <c r="A10" s="46" t="s">
        <v>190</v>
      </c>
      <c r="B10" s="28" t="s">
        <v>9</v>
      </c>
      <c r="C10" s="57">
        <f>C11+C12+C13+C14+C15+C16+C17+C18+C19+C20+C21+C22+C23+C24</f>
        <v>348700</v>
      </c>
      <c r="D10" s="57">
        <f t="shared" ref="D10:I10" si="0">D11+D12+D13+D14+D15+D16+D17+D18+D19+D20+D21+D22+D23+D24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57">
        <f t="shared" si="0"/>
        <v>0</v>
      </c>
      <c r="J10" s="57">
        <f>J11+J12+J13+J14+J15+J16+J17+J18+J19+J20+J21+J22+J23+J24</f>
        <v>0</v>
      </c>
      <c r="K10" s="57">
        <f>K11+K12+K13+K14+K15+K16+K17+K18+K19+K20+K21+K22+K23+K24</f>
        <v>0</v>
      </c>
      <c r="L10" s="57">
        <f>L11+L12+L13+L14+L15+L16+L17+L18+L19+L20+L21+L22+L23+L24</f>
        <v>0</v>
      </c>
      <c r="M10" s="57">
        <f>M11+M12+M13+M14+M15+M16+M17+M18+M19+M20+M21+M22+M23+M24</f>
        <v>0</v>
      </c>
      <c r="N10" s="72">
        <f>D10+E10+F10+G10+H10+I10+J10+K10+L10+M10</f>
        <v>0</v>
      </c>
      <c r="O10" s="57">
        <f t="shared" ref="O10:Q10" si="1">O11+O12+O13+O14+O15+O16+O17+O18+O19+O20+O21+O22+O23+O24</f>
        <v>0</v>
      </c>
      <c r="P10" s="57">
        <f t="shared" si="1"/>
        <v>0</v>
      </c>
      <c r="Q10" s="57">
        <f t="shared" si="1"/>
        <v>0</v>
      </c>
      <c r="R10" s="57">
        <f>R11+R12+R13+R14+R15+R16+R17+R18+R19+R20+R21+R22+R23+R24</f>
        <v>348700</v>
      </c>
      <c r="S10" s="37"/>
    </row>
    <row r="11" spans="1:19" ht="36" customHeight="1" x14ac:dyDescent="0.25">
      <c r="A11" s="29" t="s">
        <v>10</v>
      </c>
      <c r="B11" s="30" t="s">
        <v>100</v>
      </c>
      <c r="C11" s="64"/>
      <c r="D11" s="58"/>
      <c r="E11" s="58"/>
      <c r="F11" s="58"/>
      <c r="G11" s="58"/>
      <c r="H11" s="58"/>
      <c r="I11" s="58"/>
      <c r="J11" s="64"/>
      <c r="K11" s="64"/>
      <c r="L11" s="64"/>
      <c r="M11" s="57"/>
      <c r="N11" s="64"/>
      <c r="O11" s="64"/>
      <c r="P11" s="64"/>
      <c r="Q11" s="64"/>
      <c r="R11" s="64"/>
      <c r="S11" s="59"/>
    </row>
    <row r="12" spans="1:19" ht="38.25" customHeight="1" x14ac:dyDescent="0.25">
      <c r="A12" s="29" t="s">
        <v>11</v>
      </c>
      <c r="B12" s="30" t="s">
        <v>102</v>
      </c>
      <c r="C12" s="64"/>
      <c r="D12" s="58"/>
      <c r="E12" s="58"/>
      <c r="F12" s="58"/>
      <c r="G12" s="58"/>
      <c r="H12" s="58"/>
      <c r="I12" s="58"/>
      <c r="J12" s="64"/>
      <c r="K12" s="64"/>
      <c r="L12" s="64"/>
      <c r="M12" s="57"/>
      <c r="N12" s="64"/>
      <c r="O12" s="64"/>
      <c r="P12" s="64"/>
      <c r="Q12" s="64"/>
      <c r="R12" s="67"/>
      <c r="S12" s="37"/>
    </row>
    <row r="13" spans="1:19" ht="26.25" customHeight="1" x14ac:dyDescent="0.25">
      <c r="A13" s="29" t="s">
        <v>12</v>
      </c>
      <c r="B13" s="30" t="s">
        <v>13</v>
      </c>
      <c r="C13" s="64"/>
      <c r="D13" s="58"/>
      <c r="E13" s="58"/>
      <c r="F13" s="58"/>
      <c r="G13" s="58"/>
      <c r="H13" s="58"/>
      <c r="I13" s="58"/>
      <c r="J13" s="64"/>
      <c r="K13" s="64"/>
      <c r="L13" s="64"/>
      <c r="M13" s="57"/>
      <c r="N13" s="64"/>
      <c r="O13" s="64"/>
      <c r="P13" s="64"/>
      <c r="Q13" s="64"/>
      <c r="R13" s="64"/>
      <c r="S13" s="37"/>
    </row>
    <row r="14" spans="1:19" ht="26.25" customHeight="1" x14ac:dyDescent="0.25">
      <c r="A14" s="29" t="s">
        <v>14</v>
      </c>
      <c r="B14" s="30" t="s">
        <v>15</v>
      </c>
      <c r="C14" s="64"/>
      <c r="D14" s="58"/>
      <c r="E14" s="58"/>
      <c r="F14" s="58"/>
      <c r="G14" s="58"/>
      <c r="H14" s="58"/>
      <c r="I14" s="58"/>
      <c r="J14" s="64"/>
      <c r="K14" s="64"/>
      <c r="L14" s="64"/>
      <c r="M14" s="57"/>
      <c r="N14" s="64"/>
      <c r="O14" s="64"/>
      <c r="P14" s="64"/>
      <c r="Q14" s="64"/>
      <c r="R14" s="67"/>
      <c r="S14" s="37"/>
    </row>
    <row r="15" spans="1:19" ht="36.75" customHeight="1" x14ac:dyDescent="0.25">
      <c r="A15" s="29" t="s">
        <v>16</v>
      </c>
      <c r="B15" s="30" t="s">
        <v>203</v>
      </c>
      <c r="C15" s="64"/>
      <c r="D15" s="58"/>
      <c r="E15" s="58"/>
      <c r="F15" s="58"/>
      <c r="G15" s="58"/>
      <c r="H15" s="58"/>
      <c r="I15" s="58"/>
      <c r="J15" s="64"/>
      <c r="K15" s="64"/>
      <c r="L15" s="64"/>
      <c r="M15" s="57"/>
      <c r="N15" s="64"/>
      <c r="O15" s="64"/>
      <c r="P15" s="64"/>
      <c r="Q15" s="64"/>
      <c r="R15" s="67"/>
      <c r="S15" s="38"/>
    </row>
    <row r="16" spans="1:19" ht="37.5" customHeight="1" x14ac:dyDescent="0.25">
      <c r="A16" s="29" t="s">
        <v>17</v>
      </c>
      <c r="B16" s="30" t="s">
        <v>18</v>
      </c>
      <c r="C16" s="64"/>
      <c r="D16" s="58"/>
      <c r="E16" s="58"/>
      <c r="F16" s="58"/>
      <c r="G16" s="58"/>
      <c r="H16" s="58"/>
      <c r="I16" s="58"/>
      <c r="J16" s="64"/>
      <c r="K16" s="64"/>
      <c r="L16" s="64"/>
      <c r="M16" s="57"/>
      <c r="N16" s="64"/>
      <c r="O16" s="64"/>
      <c r="P16" s="64"/>
      <c r="Q16" s="64"/>
      <c r="R16" s="67"/>
      <c r="S16" s="37"/>
    </row>
    <row r="17" spans="1:19" ht="38.25" customHeight="1" x14ac:dyDescent="0.25">
      <c r="A17" s="29" t="s">
        <v>19</v>
      </c>
      <c r="B17" s="30" t="s">
        <v>20</v>
      </c>
      <c r="C17" s="64"/>
      <c r="D17" s="58"/>
      <c r="E17" s="58"/>
      <c r="F17" s="58"/>
      <c r="G17" s="58"/>
      <c r="H17" s="58"/>
      <c r="I17" s="58"/>
      <c r="J17" s="64"/>
      <c r="K17" s="64"/>
      <c r="L17" s="64"/>
      <c r="M17" s="57"/>
      <c r="N17" s="64"/>
      <c r="O17" s="64"/>
      <c r="P17" s="64"/>
      <c r="Q17" s="64"/>
      <c r="R17" s="67"/>
      <c r="S17" s="37"/>
    </row>
    <row r="18" spans="1:19" ht="48.75" customHeight="1" x14ac:dyDescent="0.25">
      <c r="A18" s="29" t="s">
        <v>21</v>
      </c>
      <c r="B18" s="30" t="s">
        <v>22</v>
      </c>
      <c r="C18" s="65">
        <v>186560</v>
      </c>
      <c r="D18" s="60"/>
      <c r="E18" s="60"/>
      <c r="F18" s="60"/>
      <c r="G18" s="60"/>
      <c r="H18" s="60"/>
      <c r="I18" s="60"/>
      <c r="J18" s="71"/>
      <c r="K18" s="66"/>
      <c r="L18" s="65"/>
      <c r="M18" s="68"/>
      <c r="N18" s="67">
        <f>D18+E18+F18+G18+H18+I18+J18+K18+L18+M18</f>
        <v>0</v>
      </c>
      <c r="O18" s="66"/>
      <c r="P18" s="66"/>
      <c r="Q18" s="66"/>
      <c r="R18" s="65">
        <v>348700</v>
      </c>
      <c r="S18" s="37"/>
    </row>
    <row r="19" spans="1:19" ht="46.5" customHeight="1" x14ac:dyDescent="0.25">
      <c r="A19" s="29" t="s">
        <v>23</v>
      </c>
      <c r="B19" s="30" t="s">
        <v>24</v>
      </c>
      <c r="C19" s="65">
        <v>135795</v>
      </c>
      <c r="D19" s="60"/>
      <c r="E19" s="60"/>
      <c r="F19" s="60"/>
      <c r="G19" s="60"/>
      <c r="H19" s="60"/>
      <c r="I19" s="60"/>
      <c r="J19" s="66"/>
      <c r="K19" s="66"/>
      <c r="L19" s="65"/>
      <c r="M19" s="68"/>
      <c r="N19" s="67">
        <f>D19+E19+F19+G19+H19+I19+J19+K19+L19+M19</f>
        <v>0</v>
      </c>
      <c r="O19" s="66"/>
      <c r="P19" s="66"/>
      <c r="Q19" s="66"/>
      <c r="R19" s="65"/>
      <c r="S19" s="37"/>
    </row>
    <row r="20" spans="1:19" ht="46.5" customHeight="1" x14ac:dyDescent="0.25">
      <c r="A20" s="29" t="s">
        <v>25</v>
      </c>
      <c r="B20" s="30" t="s">
        <v>26</v>
      </c>
      <c r="C20" s="64"/>
      <c r="D20" s="58"/>
      <c r="E20" s="58"/>
      <c r="F20" s="58"/>
      <c r="G20" s="58"/>
      <c r="H20" s="58"/>
      <c r="I20" s="58"/>
      <c r="J20" s="64"/>
      <c r="K20" s="64"/>
      <c r="L20" s="64"/>
      <c r="M20" s="57"/>
      <c r="N20" s="64"/>
      <c r="O20" s="64"/>
      <c r="P20" s="64"/>
      <c r="Q20" s="64"/>
      <c r="R20" s="67"/>
      <c r="S20" s="37"/>
    </row>
    <row r="21" spans="1:19" ht="60" customHeight="1" x14ac:dyDescent="0.25">
      <c r="A21" s="29" t="s">
        <v>27</v>
      </c>
      <c r="B21" s="30" t="s">
        <v>28</v>
      </c>
      <c r="C21" s="66"/>
      <c r="D21" s="60"/>
      <c r="E21" s="60"/>
      <c r="F21" s="60"/>
      <c r="G21" s="60"/>
      <c r="H21" s="60"/>
      <c r="I21" s="60"/>
      <c r="J21" s="66"/>
      <c r="K21" s="66"/>
      <c r="L21" s="66"/>
      <c r="M21" s="68"/>
      <c r="N21" s="66"/>
      <c r="O21" s="66"/>
      <c r="P21" s="66"/>
      <c r="Q21" s="66"/>
      <c r="R21" s="65"/>
      <c r="S21" s="37"/>
    </row>
    <row r="22" spans="1:19" ht="49.5" customHeight="1" x14ac:dyDescent="0.25">
      <c r="A22" s="29" t="s">
        <v>29</v>
      </c>
      <c r="B22" s="30" t="s">
        <v>30</v>
      </c>
      <c r="C22" s="57"/>
      <c r="D22" s="56"/>
      <c r="E22" s="56"/>
      <c r="F22" s="56"/>
      <c r="G22" s="56"/>
      <c r="H22" s="56"/>
      <c r="I22" s="56"/>
      <c r="J22" s="57"/>
      <c r="K22" s="57"/>
      <c r="L22" s="57"/>
      <c r="M22" s="57"/>
      <c r="N22" s="57"/>
      <c r="O22" s="57"/>
      <c r="P22" s="57"/>
      <c r="Q22" s="57"/>
      <c r="R22" s="72"/>
      <c r="S22" s="37"/>
    </row>
    <row r="23" spans="1:19" ht="37.5" customHeight="1" x14ac:dyDescent="0.25">
      <c r="A23" s="29" t="s">
        <v>31</v>
      </c>
      <c r="B23" s="30" t="s">
        <v>32</v>
      </c>
      <c r="C23" s="67">
        <v>26345</v>
      </c>
      <c r="D23" s="58"/>
      <c r="E23" s="58"/>
      <c r="F23" s="58"/>
      <c r="G23" s="58"/>
      <c r="H23" s="58"/>
      <c r="I23" s="58"/>
      <c r="J23" s="64"/>
      <c r="K23" s="64"/>
      <c r="L23" s="67"/>
      <c r="M23" s="57"/>
      <c r="N23" s="67">
        <f>D23+E23+F23+G23+H23+I23+J23+K23+L23+M23</f>
        <v>0</v>
      </c>
      <c r="O23" s="64"/>
      <c r="P23" s="64"/>
      <c r="Q23" s="64"/>
      <c r="R23" s="67"/>
      <c r="S23" s="38"/>
    </row>
    <row r="24" spans="1:19" ht="33.75" customHeight="1" x14ac:dyDescent="0.25">
      <c r="A24" s="29" t="s">
        <v>33</v>
      </c>
      <c r="B24" s="30" t="s">
        <v>204</v>
      </c>
      <c r="C24" s="64"/>
      <c r="D24" s="58"/>
      <c r="E24" s="58"/>
      <c r="F24" s="58"/>
      <c r="G24" s="58"/>
      <c r="H24" s="58"/>
      <c r="I24" s="58"/>
      <c r="J24" s="64"/>
      <c r="K24" s="64"/>
      <c r="L24" s="64"/>
      <c r="M24" s="57"/>
      <c r="N24" s="64"/>
      <c r="O24" s="64"/>
      <c r="P24" s="64"/>
      <c r="Q24" s="64"/>
      <c r="R24" s="67"/>
      <c r="S24" s="37"/>
    </row>
    <row r="25" spans="1:19" ht="26.25" customHeight="1" x14ac:dyDescent="0.25">
      <c r="A25" s="29" t="s">
        <v>35</v>
      </c>
      <c r="B25" s="28" t="s">
        <v>36</v>
      </c>
      <c r="C25" s="57">
        <f>C26+C27+C28+C29+C30+C31+C32+C33+C34+C35+C36+C37+C38+C39+C40+C41</f>
        <v>333980</v>
      </c>
      <c r="D25" s="58"/>
      <c r="E25" s="58"/>
      <c r="F25" s="58"/>
      <c r="G25" s="58"/>
      <c r="H25" s="58"/>
      <c r="I25" s="58"/>
      <c r="J25" s="57">
        <f>J26+J27+J28+J29+J30+J31+J32+J33+J34+J35+J36+J37+J38+J39+J40+J41</f>
        <v>4000</v>
      </c>
      <c r="K25" s="57">
        <f>K26+K27+K28+K29+K30+K31+K32+K33+K34+K35+K36+K37+K38+K39+K40+K41</f>
        <v>107190</v>
      </c>
      <c r="L25" s="57">
        <f>L26+L27+L28+L29+L30+L31+L32+L33+L34+L35+L36+L37+L38+L39+L40+L41</f>
        <v>8190</v>
      </c>
      <c r="M25" s="57"/>
      <c r="N25" s="57">
        <f>N26+N27+N28+N29+N30+N31+N32+N33+N34+N35+N36+N37+N38+N39+N40+N41</f>
        <v>119380</v>
      </c>
      <c r="O25" s="57"/>
      <c r="P25" s="57"/>
      <c r="Q25" s="57"/>
      <c r="R25" s="57">
        <f>R26+R27+R28+R29+R30+R31+R32+R33+R34+R35+R36+R37+R38+R39+R40+R41</f>
        <v>214600</v>
      </c>
      <c r="S25" s="37"/>
    </row>
    <row r="26" spans="1:19" ht="45.75" customHeight="1" x14ac:dyDescent="0.25">
      <c r="A26" s="29" t="s">
        <v>37</v>
      </c>
      <c r="B26" s="30" t="s">
        <v>38</v>
      </c>
      <c r="C26" s="67">
        <v>333980</v>
      </c>
      <c r="D26" s="58"/>
      <c r="E26" s="58"/>
      <c r="F26" s="58"/>
      <c r="G26" s="58"/>
      <c r="H26" s="58"/>
      <c r="I26" s="58"/>
      <c r="J26" s="64"/>
      <c r="K26" s="64"/>
      <c r="L26" s="67">
        <v>8190</v>
      </c>
      <c r="M26" s="57"/>
      <c r="N26" s="67">
        <f>D26+E26+F26+G26+H26+I26+J26+K26+L26+M26</f>
        <v>8190</v>
      </c>
      <c r="O26" s="64"/>
      <c r="P26" s="64"/>
      <c r="Q26" s="64"/>
      <c r="R26" s="67">
        <v>214600</v>
      </c>
      <c r="S26" s="37"/>
    </row>
    <row r="27" spans="1:19" ht="22.5" customHeight="1" x14ac:dyDescent="0.25">
      <c r="A27" s="29" t="s">
        <v>39</v>
      </c>
      <c r="B27" s="30" t="s">
        <v>40</v>
      </c>
      <c r="C27" s="64"/>
      <c r="D27" s="58"/>
      <c r="E27" s="58"/>
      <c r="F27" s="58"/>
      <c r="G27" s="58"/>
      <c r="H27" s="58"/>
      <c r="I27" s="58"/>
      <c r="J27" s="64"/>
      <c r="K27" s="64"/>
      <c r="L27" s="64"/>
      <c r="M27" s="57"/>
      <c r="N27" s="64"/>
      <c r="O27" s="64"/>
      <c r="P27" s="64"/>
      <c r="Q27" s="64"/>
      <c r="R27" s="67"/>
      <c r="S27" s="37"/>
    </row>
    <row r="28" spans="1:19" ht="133.5" customHeight="1" x14ac:dyDescent="0.25">
      <c r="A28" s="29" t="s">
        <v>41</v>
      </c>
      <c r="B28" s="30" t="s">
        <v>210</v>
      </c>
      <c r="C28" s="64"/>
      <c r="D28" s="58"/>
      <c r="E28" s="58"/>
      <c r="F28" s="58"/>
      <c r="G28" s="58"/>
      <c r="H28" s="58"/>
      <c r="I28" s="58"/>
      <c r="J28" s="64"/>
      <c r="K28" s="64"/>
      <c r="L28" s="64"/>
      <c r="M28" s="57"/>
      <c r="N28" s="64"/>
      <c r="O28" s="64"/>
      <c r="P28" s="64"/>
      <c r="Q28" s="64"/>
      <c r="R28" s="67"/>
      <c r="S28" s="59"/>
    </row>
    <row r="29" spans="1:19" ht="115.5" customHeight="1" x14ac:dyDescent="0.25">
      <c r="A29" s="29" t="s">
        <v>43</v>
      </c>
      <c r="B29" s="30" t="s">
        <v>211</v>
      </c>
      <c r="C29" s="64"/>
      <c r="D29" s="58"/>
      <c r="E29" s="58"/>
      <c r="F29" s="58"/>
      <c r="G29" s="58"/>
      <c r="H29" s="58"/>
      <c r="I29" s="58"/>
      <c r="J29" s="64"/>
      <c r="K29" s="64"/>
      <c r="L29" s="64"/>
      <c r="M29" s="57"/>
      <c r="N29" s="64"/>
      <c r="O29" s="64"/>
      <c r="P29" s="64"/>
      <c r="Q29" s="64"/>
      <c r="R29" s="67"/>
      <c r="S29" s="59"/>
    </row>
    <row r="30" spans="1:19" ht="114.75" customHeight="1" x14ac:dyDescent="0.25">
      <c r="A30" s="29" t="s">
        <v>44</v>
      </c>
      <c r="B30" s="30" t="s">
        <v>212</v>
      </c>
      <c r="C30" s="66"/>
      <c r="D30" s="60"/>
      <c r="E30" s="60"/>
      <c r="F30" s="60"/>
      <c r="G30" s="60"/>
      <c r="H30" s="60"/>
      <c r="I30" s="60"/>
      <c r="J30" s="66"/>
      <c r="K30" s="66"/>
      <c r="L30" s="66"/>
      <c r="M30" s="68"/>
      <c r="N30" s="66"/>
      <c r="O30" s="66"/>
      <c r="P30" s="66"/>
      <c r="Q30" s="66"/>
      <c r="R30" s="65"/>
      <c r="S30" s="37"/>
    </row>
    <row r="31" spans="1:19" ht="23.25" customHeight="1" x14ac:dyDescent="0.25">
      <c r="A31" s="29" t="s">
        <v>45</v>
      </c>
      <c r="B31" s="30" t="s">
        <v>46</v>
      </c>
      <c r="C31" s="64"/>
      <c r="D31" s="58"/>
      <c r="E31" s="58"/>
      <c r="F31" s="58"/>
      <c r="G31" s="58"/>
      <c r="H31" s="58"/>
      <c r="I31" s="58"/>
      <c r="J31" s="64"/>
      <c r="K31" s="64"/>
      <c r="L31" s="64"/>
      <c r="M31" s="57"/>
      <c r="N31" s="64"/>
      <c r="O31" s="64"/>
      <c r="P31" s="64"/>
      <c r="Q31" s="64"/>
      <c r="R31" s="67"/>
      <c r="S31" s="37"/>
    </row>
    <row r="32" spans="1:19" x14ac:dyDescent="0.25">
      <c r="A32" s="29" t="s">
        <v>47</v>
      </c>
      <c r="B32" s="30" t="s">
        <v>48</v>
      </c>
      <c r="C32" s="64"/>
      <c r="D32" s="58"/>
      <c r="E32" s="58"/>
      <c r="F32" s="58"/>
      <c r="G32" s="58"/>
      <c r="H32" s="58"/>
      <c r="I32" s="58"/>
      <c r="J32" s="64"/>
      <c r="K32" s="64"/>
      <c r="L32" s="64"/>
      <c r="M32" s="57"/>
      <c r="N32" s="64"/>
      <c r="O32" s="64"/>
      <c r="P32" s="64"/>
      <c r="Q32" s="64"/>
      <c r="R32" s="64"/>
      <c r="S32" s="37"/>
    </row>
    <row r="33" spans="1:19" ht="25.5" customHeight="1" x14ac:dyDescent="0.25">
      <c r="A33" s="29" t="s">
        <v>49</v>
      </c>
      <c r="B33" s="30" t="s">
        <v>50</v>
      </c>
      <c r="C33" s="67"/>
      <c r="D33" s="58"/>
      <c r="E33" s="58"/>
      <c r="F33" s="58"/>
      <c r="G33" s="58"/>
      <c r="H33" s="58"/>
      <c r="I33" s="58"/>
      <c r="J33" s="67">
        <v>4000</v>
      </c>
      <c r="K33" s="64"/>
      <c r="L33" s="64"/>
      <c r="M33" s="57"/>
      <c r="N33" s="67">
        <f>D33+E33+F33+G33+H33+I33+J33+K33+L33+M33</f>
        <v>4000</v>
      </c>
      <c r="O33" s="64"/>
      <c r="P33" s="64"/>
      <c r="Q33" s="64"/>
      <c r="R33" s="67"/>
      <c r="S33" s="37"/>
    </row>
    <row r="34" spans="1:19" ht="25.5" customHeight="1" x14ac:dyDescent="0.25">
      <c r="A34" s="29" t="s">
        <v>51</v>
      </c>
      <c r="B34" s="30" t="s">
        <v>52</v>
      </c>
      <c r="C34" s="67"/>
      <c r="D34" s="58"/>
      <c r="E34" s="58"/>
      <c r="F34" s="58"/>
      <c r="G34" s="58"/>
      <c r="H34" s="58"/>
      <c r="I34" s="58"/>
      <c r="J34" s="67"/>
      <c r="K34" s="67">
        <v>107190</v>
      </c>
      <c r="L34" s="64"/>
      <c r="M34" s="57"/>
      <c r="N34" s="67">
        <f>D34+E34+F34+G34+H34+I34+J34+K34+L34+M34</f>
        <v>107190</v>
      </c>
      <c r="O34" s="64"/>
      <c r="P34" s="64"/>
      <c r="Q34" s="64"/>
      <c r="R34" s="67"/>
      <c r="S34" s="37"/>
    </row>
    <row r="35" spans="1:19" ht="72.75" customHeight="1" x14ac:dyDescent="0.25">
      <c r="A35" s="29" t="s">
        <v>53</v>
      </c>
      <c r="B35" s="30" t="s">
        <v>133</v>
      </c>
      <c r="C35" s="64"/>
      <c r="D35" s="58"/>
      <c r="E35" s="58"/>
      <c r="F35" s="58"/>
      <c r="G35" s="58"/>
      <c r="H35" s="58"/>
      <c r="I35" s="58"/>
      <c r="J35" s="64"/>
      <c r="K35" s="64"/>
      <c r="L35" s="64"/>
      <c r="M35" s="57"/>
      <c r="N35" s="64"/>
      <c r="O35" s="64"/>
      <c r="P35" s="64"/>
      <c r="Q35" s="64"/>
      <c r="R35" s="67"/>
      <c r="S35" s="59"/>
    </row>
    <row r="36" spans="1:19" ht="36" customHeight="1" x14ac:dyDescent="0.25">
      <c r="A36" s="29" t="s">
        <v>54</v>
      </c>
      <c r="B36" s="30" t="s">
        <v>55</v>
      </c>
      <c r="C36" s="64"/>
      <c r="D36" s="58"/>
      <c r="E36" s="58"/>
      <c r="F36" s="58"/>
      <c r="G36" s="58"/>
      <c r="H36" s="58"/>
      <c r="I36" s="58"/>
      <c r="J36" s="64"/>
      <c r="K36" s="64"/>
      <c r="L36" s="64"/>
      <c r="M36" s="57"/>
      <c r="N36" s="64"/>
      <c r="O36" s="64"/>
      <c r="P36" s="64"/>
      <c r="Q36" s="64"/>
      <c r="R36" s="67"/>
      <c r="S36" s="37"/>
    </row>
    <row r="37" spans="1:19" ht="43.5" customHeight="1" x14ac:dyDescent="0.25">
      <c r="A37" s="29" t="s">
        <v>56</v>
      </c>
      <c r="B37" s="30" t="s">
        <v>57</v>
      </c>
      <c r="C37" s="64"/>
      <c r="D37" s="58"/>
      <c r="E37" s="58"/>
      <c r="F37" s="58"/>
      <c r="G37" s="58"/>
      <c r="H37" s="58"/>
      <c r="I37" s="58"/>
      <c r="J37" s="64"/>
      <c r="K37" s="64"/>
      <c r="L37" s="64"/>
      <c r="M37" s="57"/>
      <c r="N37" s="64"/>
      <c r="O37" s="64"/>
      <c r="P37" s="64"/>
      <c r="Q37" s="64"/>
      <c r="R37" s="67"/>
      <c r="S37" s="37"/>
    </row>
    <row r="38" spans="1:19" ht="18" customHeight="1" x14ac:dyDescent="0.25">
      <c r="A38" s="29" t="s">
        <v>58</v>
      </c>
      <c r="B38" s="30" t="s">
        <v>59</v>
      </c>
      <c r="C38" s="64"/>
      <c r="D38" s="58"/>
      <c r="E38" s="58"/>
      <c r="F38" s="58"/>
      <c r="G38" s="58"/>
      <c r="H38" s="58"/>
      <c r="I38" s="58"/>
      <c r="J38" s="64"/>
      <c r="K38" s="64"/>
      <c r="L38" s="64"/>
      <c r="M38" s="57"/>
      <c r="N38" s="64"/>
      <c r="O38" s="64"/>
      <c r="P38" s="64"/>
      <c r="Q38" s="64"/>
      <c r="R38" s="67"/>
      <c r="S38" s="37"/>
    </row>
    <row r="39" spans="1:19" ht="25.5" customHeight="1" x14ac:dyDescent="0.25">
      <c r="A39" s="29" t="s">
        <v>60</v>
      </c>
      <c r="B39" s="30" t="s">
        <v>61</v>
      </c>
      <c r="C39" s="68"/>
      <c r="D39" s="61"/>
      <c r="E39" s="61"/>
      <c r="F39" s="61"/>
      <c r="G39" s="61"/>
      <c r="H39" s="61"/>
      <c r="I39" s="61"/>
      <c r="J39" s="68"/>
      <c r="K39" s="68"/>
      <c r="L39" s="68"/>
      <c r="M39" s="68"/>
      <c r="N39" s="68"/>
      <c r="O39" s="68"/>
      <c r="P39" s="68"/>
      <c r="Q39" s="68"/>
      <c r="R39" s="73"/>
      <c r="S39" s="37"/>
    </row>
    <row r="40" spans="1:19" ht="27" customHeight="1" x14ac:dyDescent="0.25">
      <c r="A40" s="29" t="s">
        <v>62</v>
      </c>
      <c r="B40" s="30" t="s">
        <v>214</v>
      </c>
      <c r="C40" s="66"/>
      <c r="D40" s="60"/>
      <c r="E40" s="60"/>
      <c r="F40" s="60"/>
      <c r="G40" s="60"/>
      <c r="H40" s="60"/>
      <c r="I40" s="60"/>
      <c r="J40" s="66"/>
      <c r="K40" s="66"/>
      <c r="L40" s="66"/>
      <c r="M40" s="68"/>
      <c r="N40" s="66"/>
      <c r="O40" s="66"/>
      <c r="P40" s="66"/>
      <c r="Q40" s="66"/>
      <c r="R40" s="65"/>
      <c r="S40" s="38"/>
    </row>
    <row r="41" spans="1:19" ht="24.75" customHeight="1" x14ac:dyDescent="0.25">
      <c r="A41" s="29" t="s">
        <v>63</v>
      </c>
      <c r="B41" s="30" t="s">
        <v>215</v>
      </c>
      <c r="C41" s="66"/>
      <c r="D41" s="60"/>
      <c r="E41" s="60"/>
      <c r="F41" s="60"/>
      <c r="G41" s="60"/>
      <c r="H41" s="60"/>
      <c r="I41" s="60"/>
      <c r="J41" s="66"/>
      <c r="K41" s="66"/>
      <c r="L41" s="66"/>
      <c r="M41" s="68"/>
      <c r="N41" s="66"/>
      <c r="O41" s="66"/>
      <c r="P41" s="66"/>
      <c r="Q41" s="66"/>
      <c r="R41" s="66"/>
      <c r="S41" s="37"/>
    </row>
    <row r="42" spans="1:19" ht="48.75" customHeight="1" x14ac:dyDescent="0.25">
      <c r="A42" s="29" t="s">
        <v>64</v>
      </c>
      <c r="B42" s="28" t="s">
        <v>65</v>
      </c>
      <c r="C42" s="57">
        <f>SUM(C43:C55)</f>
        <v>173580</v>
      </c>
      <c r="D42" s="58"/>
      <c r="E42" s="58"/>
      <c r="F42" s="58"/>
      <c r="G42" s="58"/>
      <c r="H42" s="58"/>
      <c r="I42" s="58"/>
      <c r="J42" s="57">
        <f t="shared" ref="J42:R42" si="2">SUM(J43:J55)</f>
        <v>0</v>
      </c>
      <c r="K42" s="57">
        <f t="shared" si="2"/>
        <v>0</v>
      </c>
      <c r="L42" s="57">
        <f t="shared" si="2"/>
        <v>133380</v>
      </c>
      <c r="M42" s="57"/>
      <c r="N42" s="57">
        <f t="shared" si="2"/>
        <v>133380</v>
      </c>
      <c r="O42" s="57"/>
      <c r="P42" s="57"/>
      <c r="Q42" s="57"/>
      <c r="R42" s="57">
        <f t="shared" si="2"/>
        <v>40200</v>
      </c>
      <c r="S42" s="37"/>
    </row>
    <row r="43" spans="1:19" ht="149.25" customHeight="1" x14ac:dyDescent="0.25">
      <c r="A43" s="29" t="s">
        <v>66</v>
      </c>
      <c r="B43" s="30" t="s">
        <v>67</v>
      </c>
      <c r="C43" s="65">
        <v>97400</v>
      </c>
      <c r="D43" s="60"/>
      <c r="E43" s="60"/>
      <c r="F43" s="60"/>
      <c r="G43" s="60"/>
      <c r="H43" s="60"/>
      <c r="I43" s="60"/>
      <c r="J43" s="66"/>
      <c r="K43" s="66"/>
      <c r="L43" s="65">
        <v>57200</v>
      </c>
      <c r="M43" s="68"/>
      <c r="N43" s="67">
        <f>D43+E43+F43+G43+H43+I43+J43+K43+L43+M43</f>
        <v>57200</v>
      </c>
      <c r="O43" s="66"/>
      <c r="P43" s="66"/>
      <c r="Q43" s="66"/>
      <c r="R43" s="65">
        <v>40200</v>
      </c>
      <c r="S43" s="37"/>
    </row>
    <row r="44" spans="1:19" ht="82.5" customHeight="1" x14ac:dyDescent="0.25">
      <c r="A44" s="29" t="s">
        <v>68</v>
      </c>
      <c r="B44" s="30" t="s">
        <v>205</v>
      </c>
      <c r="C44" s="64"/>
      <c r="D44" s="58"/>
      <c r="E44" s="58"/>
      <c r="F44" s="58"/>
      <c r="G44" s="58"/>
      <c r="H44" s="58"/>
      <c r="I44" s="58"/>
      <c r="J44" s="64"/>
      <c r="K44" s="64"/>
      <c r="L44" s="64"/>
      <c r="M44" s="57"/>
      <c r="N44" s="64"/>
      <c r="O44" s="64"/>
      <c r="P44" s="64"/>
      <c r="Q44" s="64"/>
      <c r="R44" s="67"/>
      <c r="S44" s="59"/>
    </row>
    <row r="45" spans="1:19" ht="82.5" customHeight="1" x14ac:dyDescent="0.25">
      <c r="A45" s="29" t="s">
        <v>69</v>
      </c>
      <c r="B45" s="30" t="s">
        <v>206</v>
      </c>
      <c r="C45" s="64"/>
      <c r="D45" s="58"/>
      <c r="E45" s="58"/>
      <c r="F45" s="58"/>
      <c r="G45" s="58"/>
      <c r="H45" s="58"/>
      <c r="I45" s="58"/>
      <c r="J45" s="64"/>
      <c r="K45" s="64"/>
      <c r="L45" s="64"/>
      <c r="M45" s="57"/>
      <c r="N45" s="64"/>
      <c r="O45" s="64"/>
      <c r="P45" s="64"/>
      <c r="Q45" s="64"/>
      <c r="R45" s="67"/>
      <c r="S45" s="37"/>
    </row>
    <row r="46" spans="1:19" ht="69.75" customHeight="1" x14ac:dyDescent="0.25">
      <c r="A46" s="31" t="s">
        <v>70</v>
      </c>
      <c r="B46" s="32" t="s">
        <v>71</v>
      </c>
      <c r="C46" s="64"/>
      <c r="D46" s="58"/>
      <c r="E46" s="58"/>
      <c r="F46" s="58"/>
      <c r="G46" s="58"/>
      <c r="H46" s="58"/>
      <c r="I46" s="58"/>
      <c r="J46" s="64"/>
      <c r="K46" s="64"/>
      <c r="L46" s="64"/>
      <c r="M46" s="57"/>
      <c r="N46" s="64"/>
      <c r="O46" s="64"/>
      <c r="P46" s="64"/>
      <c r="Q46" s="64"/>
      <c r="R46" s="67"/>
      <c r="S46" s="37"/>
    </row>
    <row r="47" spans="1:19" ht="69" customHeight="1" x14ac:dyDescent="0.25">
      <c r="A47" s="29" t="s">
        <v>72</v>
      </c>
      <c r="B47" s="30" t="s">
        <v>73</v>
      </c>
      <c r="C47" s="64"/>
      <c r="D47" s="58"/>
      <c r="E47" s="58"/>
      <c r="F47" s="58"/>
      <c r="G47" s="58"/>
      <c r="H47" s="58"/>
      <c r="I47" s="58"/>
      <c r="J47" s="64"/>
      <c r="K47" s="64"/>
      <c r="L47" s="64"/>
      <c r="M47" s="57"/>
      <c r="N47" s="64"/>
      <c r="O47" s="64"/>
      <c r="P47" s="64"/>
      <c r="Q47" s="64"/>
      <c r="R47" s="67"/>
      <c r="S47" s="37"/>
    </row>
    <row r="48" spans="1:19" ht="126" customHeight="1" x14ac:dyDescent="0.25">
      <c r="A48" s="29" t="s">
        <v>74</v>
      </c>
      <c r="B48" s="30" t="s">
        <v>207</v>
      </c>
      <c r="C48" s="64"/>
      <c r="D48" s="58"/>
      <c r="E48" s="58"/>
      <c r="F48" s="58"/>
      <c r="G48" s="58"/>
      <c r="H48" s="58"/>
      <c r="I48" s="58"/>
      <c r="J48" s="64"/>
      <c r="K48" s="64"/>
      <c r="L48" s="64"/>
      <c r="M48" s="57"/>
      <c r="N48" s="64"/>
      <c r="O48" s="64"/>
      <c r="P48" s="64"/>
      <c r="Q48" s="64"/>
      <c r="R48" s="67"/>
      <c r="S48" s="59"/>
    </row>
    <row r="49" spans="1:19" ht="126.75" customHeight="1" x14ac:dyDescent="0.25">
      <c r="A49" s="29" t="s">
        <v>75</v>
      </c>
      <c r="B49" s="30" t="s">
        <v>208</v>
      </c>
      <c r="C49" s="66"/>
      <c r="D49" s="60"/>
      <c r="E49" s="60"/>
      <c r="F49" s="60"/>
      <c r="G49" s="60"/>
      <c r="H49" s="60"/>
      <c r="I49" s="60"/>
      <c r="J49" s="66"/>
      <c r="K49" s="66"/>
      <c r="L49" s="66"/>
      <c r="M49" s="68"/>
      <c r="N49" s="66"/>
      <c r="O49" s="66"/>
      <c r="P49" s="66"/>
      <c r="Q49" s="66"/>
      <c r="R49" s="65"/>
      <c r="S49" s="37"/>
    </row>
    <row r="50" spans="1:19" ht="128.25" customHeight="1" x14ac:dyDescent="0.25">
      <c r="A50" s="29" t="s">
        <v>76</v>
      </c>
      <c r="B50" s="30" t="s">
        <v>202</v>
      </c>
      <c r="C50" s="65">
        <v>12780</v>
      </c>
      <c r="D50" s="60"/>
      <c r="E50" s="60"/>
      <c r="F50" s="60"/>
      <c r="G50" s="60"/>
      <c r="H50" s="60"/>
      <c r="I50" s="60"/>
      <c r="J50" s="66"/>
      <c r="K50" s="66"/>
      <c r="L50" s="65">
        <v>12780</v>
      </c>
      <c r="M50" s="73"/>
      <c r="N50" s="65">
        <f>D50+E50+F50+G50+H50+I50+J50+K50+L50+M50</f>
        <v>12780</v>
      </c>
      <c r="O50" s="66"/>
      <c r="P50" s="66"/>
      <c r="Q50" s="66"/>
      <c r="R50" s="65"/>
      <c r="S50" s="37"/>
    </row>
    <row r="51" spans="1:19" ht="68.25" customHeight="1" x14ac:dyDescent="0.25">
      <c r="A51" s="29" t="s">
        <v>77</v>
      </c>
      <c r="B51" s="30" t="s">
        <v>213</v>
      </c>
      <c r="C51" s="67">
        <v>59800</v>
      </c>
      <c r="D51" s="58"/>
      <c r="E51" s="58"/>
      <c r="F51" s="58"/>
      <c r="G51" s="58"/>
      <c r="H51" s="58"/>
      <c r="I51" s="58"/>
      <c r="J51" s="64"/>
      <c r="K51" s="64"/>
      <c r="L51" s="67">
        <v>59800</v>
      </c>
      <c r="M51" s="72"/>
      <c r="N51" s="66">
        <f>D51+E51+F51+G51+H51+I51+J51+K51+L51+M51</f>
        <v>59800</v>
      </c>
      <c r="O51" s="64"/>
      <c r="P51" s="64"/>
      <c r="Q51" s="64"/>
      <c r="R51" s="67"/>
      <c r="S51" s="37"/>
    </row>
    <row r="52" spans="1:19" ht="45" customHeight="1" x14ac:dyDescent="0.25">
      <c r="A52" s="29" t="s">
        <v>79</v>
      </c>
      <c r="B52" s="30" t="s">
        <v>80</v>
      </c>
      <c r="C52" s="64"/>
      <c r="D52" s="58"/>
      <c r="E52" s="58"/>
      <c r="F52" s="58"/>
      <c r="G52" s="58"/>
      <c r="H52" s="58"/>
      <c r="I52" s="58"/>
      <c r="J52" s="64"/>
      <c r="K52" s="64"/>
      <c r="L52" s="64"/>
      <c r="M52" s="57"/>
      <c r="N52" s="66"/>
      <c r="O52" s="64"/>
      <c r="P52" s="64"/>
      <c r="Q52" s="64"/>
      <c r="R52" s="67"/>
      <c r="S52" s="37"/>
    </row>
    <row r="53" spans="1:19" ht="75" customHeight="1" x14ac:dyDescent="0.25">
      <c r="A53" s="29" t="s">
        <v>81</v>
      </c>
      <c r="B53" s="30" t="s">
        <v>82</v>
      </c>
      <c r="C53" s="65">
        <v>3600</v>
      </c>
      <c r="D53" s="60"/>
      <c r="E53" s="60"/>
      <c r="F53" s="60"/>
      <c r="G53" s="60"/>
      <c r="H53" s="60"/>
      <c r="I53" s="60"/>
      <c r="J53" s="66"/>
      <c r="K53" s="66"/>
      <c r="L53" s="66">
        <v>3600</v>
      </c>
      <c r="M53" s="68"/>
      <c r="N53" s="67">
        <f>D53+E53+F53+G53+H53+I53+J53+K53+L53+M53</f>
        <v>3600</v>
      </c>
      <c r="O53" s="66"/>
      <c r="P53" s="66"/>
      <c r="Q53" s="66"/>
      <c r="R53" s="65"/>
      <c r="S53" s="37"/>
    </row>
    <row r="54" spans="1:19" ht="33" customHeight="1" x14ac:dyDescent="0.25">
      <c r="A54" s="29" t="s">
        <v>83</v>
      </c>
      <c r="B54" s="30" t="s">
        <v>216</v>
      </c>
      <c r="C54" s="64"/>
      <c r="D54" s="58"/>
      <c r="E54" s="58"/>
      <c r="F54" s="58"/>
      <c r="G54" s="58"/>
      <c r="H54" s="58"/>
      <c r="I54" s="58"/>
      <c r="J54" s="64"/>
      <c r="K54" s="64"/>
      <c r="L54" s="64"/>
      <c r="M54" s="57"/>
      <c r="N54" s="64"/>
      <c r="O54" s="64"/>
      <c r="P54" s="64"/>
      <c r="Q54" s="64"/>
      <c r="R54" s="67"/>
      <c r="S54" s="59"/>
    </row>
    <row r="55" spans="1:19" ht="30" customHeight="1" x14ac:dyDescent="0.25">
      <c r="A55" s="29" t="s">
        <v>84</v>
      </c>
      <c r="B55" s="30" t="s">
        <v>215</v>
      </c>
      <c r="C55" s="64"/>
      <c r="D55" s="58"/>
      <c r="E55" s="58"/>
      <c r="F55" s="58"/>
      <c r="G55" s="58"/>
      <c r="H55" s="58"/>
      <c r="I55" s="58"/>
      <c r="J55" s="64"/>
      <c r="K55" s="64"/>
      <c r="L55" s="64"/>
      <c r="M55" s="57"/>
      <c r="N55" s="64"/>
      <c r="O55" s="64"/>
      <c r="P55" s="64"/>
      <c r="Q55" s="64"/>
      <c r="R55" s="67"/>
      <c r="S55" s="37"/>
    </row>
    <row r="56" spans="1:19" x14ac:dyDescent="0.25">
      <c r="A56" s="88" t="s">
        <v>85</v>
      </c>
      <c r="B56" s="33" t="s">
        <v>86</v>
      </c>
      <c r="C56" s="85">
        <f>C10+C25+C42</f>
        <v>856260</v>
      </c>
      <c r="D56" s="89"/>
      <c r="E56" s="89"/>
      <c r="F56" s="89"/>
      <c r="G56" s="89"/>
      <c r="H56" s="89"/>
      <c r="I56" s="89"/>
      <c r="J56" s="85">
        <f>J10+J25+J42</f>
        <v>4000</v>
      </c>
      <c r="K56" s="85">
        <f>K10+K25+K42</f>
        <v>107190</v>
      </c>
      <c r="L56" s="85">
        <f>L10+L25+L42</f>
        <v>141570</v>
      </c>
      <c r="M56" s="87"/>
      <c r="N56" s="85">
        <f>N10+N25+N42</f>
        <v>252760</v>
      </c>
      <c r="O56" s="86"/>
      <c r="P56" s="86"/>
      <c r="Q56" s="87"/>
      <c r="R56" s="85">
        <f>R10+R25+R42</f>
        <v>603500</v>
      </c>
      <c r="S56" s="90"/>
    </row>
    <row r="57" spans="1:19" x14ac:dyDescent="0.25">
      <c r="A57" s="88"/>
      <c r="B57" s="33" t="s">
        <v>87</v>
      </c>
      <c r="C57" s="85"/>
      <c r="D57" s="89"/>
      <c r="E57" s="89"/>
      <c r="F57" s="89"/>
      <c r="G57" s="89"/>
      <c r="H57" s="89"/>
      <c r="I57" s="89"/>
      <c r="J57" s="85"/>
      <c r="K57" s="85"/>
      <c r="L57" s="85"/>
      <c r="M57" s="87"/>
      <c r="N57" s="85"/>
      <c r="O57" s="86"/>
      <c r="P57" s="86"/>
      <c r="Q57" s="87"/>
      <c r="R57" s="85"/>
      <c r="S57" s="90"/>
    </row>
    <row r="58" spans="1:19" x14ac:dyDescent="0.25">
      <c r="C58" s="69"/>
      <c r="D58" s="49"/>
      <c r="E58" s="49"/>
      <c r="F58" s="49"/>
      <c r="G58" s="49"/>
      <c r="H58" s="49"/>
      <c r="I58" s="49"/>
      <c r="J58" s="69"/>
      <c r="K58" s="69"/>
      <c r="L58" s="69"/>
      <c r="M58" s="69"/>
      <c r="N58" s="69"/>
      <c r="O58" s="69"/>
      <c r="P58" s="69"/>
      <c r="Q58" s="69"/>
      <c r="R58" s="69"/>
      <c r="S58" s="49"/>
    </row>
    <row r="59" spans="1:19" x14ac:dyDescent="0.25">
      <c r="C59" s="69"/>
      <c r="D59" s="49"/>
      <c r="E59" s="49"/>
      <c r="F59" s="49"/>
      <c r="G59" s="49"/>
      <c r="H59" s="49"/>
      <c r="I59" s="49"/>
      <c r="J59" s="69"/>
      <c r="K59" s="69"/>
      <c r="L59" s="69"/>
      <c r="M59" s="69"/>
      <c r="N59" s="69"/>
      <c r="O59" s="69"/>
      <c r="P59" s="69"/>
      <c r="Q59" s="69"/>
      <c r="R59" s="69"/>
      <c r="S59" s="49"/>
    </row>
    <row r="60" spans="1:19" s="51" customFormat="1" ht="84.75" customHeight="1" x14ac:dyDescent="0.25">
      <c r="A60" s="50"/>
      <c r="B60" s="75" t="s">
        <v>218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</row>
    <row r="61" spans="1:19" x14ac:dyDescent="0.25">
      <c r="C61" s="69"/>
      <c r="D61" s="49"/>
      <c r="E61" s="49"/>
      <c r="F61" s="49"/>
      <c r="G61" s="49"/>
      <c r="H61" s="49"/>
      <c r="I61" s="49"/>
      <c r="J61" s="69"/>
      <c r="K61" s="69"/>
      <c r="L61" s="69"/>
      <c r="M61" s="69"/>
      <c r="N61" s="69"/>
      <c r="O61" s="69"/>
      <c r="P61" s="69"/>
      <c r="Q61" s="69"/>
      <c r="R61" s="69"/>
      <c r="S61" s="49"/>
    </row>
    <row r="62" spans="1:19" x14ac:dyDescent="0.25">
      <c r="C62" s="69"/>
      <c r="D62" s="49"/>
      <c r="E62" s="49"/>
      <c r="F62" s="49"/>
      <c r="G62" s="49"/>
      <c r="H62" s="49"/>
      <c r="I62" s="49"/>
      <c r="J62" s="69"/>
      <c r="K62" s="69"/>
      <c r="L62" s="69"/>
      <c r="M62" s="69"/>
      <c r="N62" s="69"/>
      <c r="O62" s="69"/>
      <c r="P62" s="69"/>
      <c r="Q62" s="69"/>
      <c r="R62" s="69"/>
      <c r="S62" s="49"/>
    </row>
  </sheetData>
  <mergeCells count="42">
    <mergeCell ref="G56:G57"/>
    <mergeCell ref="S6:S7"/>
    <mergeCell ref="R6:R7"/>
    <mergeCell ref="J6:J7"/>
    <mergeCell ref="K6:K7"/>
    <mergeCell ref="L6:L7"/>
    <mergeCell ref="M6:M7"/>
    <mergeCell ref="H6:H7"/>
    <mergeCell ref="I6:I7"/>
    <mergeCell ref="S56:S57"/>
    <mergeCell ref="H56:H57"/>
    <mergeCell ref="I56:I57"/>
    <mergeCell ref="J56:J57"/>
    <mergeCell ref="K56:K57"/>
    <mergeCell ref="L56:L57"/>
    <mergeCell ref="M56:M57"/>
    <mergeCell ref="A56:A57"/>
    <mergeCell ref="C56:C57"/>
    <mergeCell ref="D56:D57"/>
    <mergeCell ref="E56:E57"/>
    <mergeCell ref="F56:F57"/>
    <mergeCell ref="N56:N57"/>
    <mergeCell ref="O56:O57"/>
    <mergeCell ref="P56:P57"/>
    <mergeCell ref="Q56:Q57"/>
    <mergeCell ref="R56:R57"/>
    <mergeCell ref="B60:S60"/>
    <mergeCell ref="A3:S3"/>
    <mergeCell ref="D5:N5"/>
    <mergeCell ref="O5:Q5"/>
    <mergeCell ref="R5:S5"/>
    <mergeCell ref="O6:O7"/>
    <mergeCell ref="G6:G7"/>
    <mergeCell ref="N6:N7"/>
    <mergeCell ref="P6:P7"/>
    <mergeCell ref="Q6:Q7"/>
    <mergeCell ref="A5:B5"/>
    <mergeCell ref="C5:C7"/>
    <mergeCell ref="A6:B7"/>
    <mergeCell ref="D6:D7"/>
    <mergeCell ref="E6:E7"/>
    <mergeCell ref="F6:F7"/>
  </mergeCells>
  <pageMargins left="3.937007874015748E-2" right="3.937007874015748E-2" top="0.19685039370078741" bottom="0.19685039370078741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3" workbookViewId="0">
      <selection activeCell="D14" sqref="D14:E15"/>
    </sheetView>
  </sheetViews>
  <sheetFormatPr defaultRowHeight="15" x14ac:dyDescent="0.25"/>
  <cols>
    <col min="1" max="1" width="4.5703125" style="23" customWidth="1"/>
    <col min="2" max="2" width="34.85546875" customWidth="1"/>
    <col min="3" max="3" width="12.85546875" customWidth="1"/>
    <col min="4" max="4" width="15.7109375" customWidth="1"/>
    <col min="5" max="5" width="20.7109375" customWidth="1"/>
  </cols>
  <sheetData>
    <row r="1" spans="1:5" ht="15.75" x14ac:dyDescent="0.25">
      <c r="E1" s="21" t="s">
        <v>195</v>
      </c>
    </row>
    <row r="2" spans="1:5" ht="15.75" x14ac:dyDescent="0.25">
      <c r="E2" s="39" t="s">
        <v>196</v>
      </c>
    </row>
    <row r="3" spans="1:5" ht="15.75" x14ac:dyDescent="0.25">
      <c r="E3" s="39"/>
    </row>
    <row r="4" spans="1:5" ht="42" customHeight="1" x14ac:dyDescent="0.25">
      <c r="A4" s="91" t="s">
        <v>197</v>
      </c>
      <c r="B4" s="91"/>
      <c r="C4" s="91"/>
      <c r="D4" s="91"/>
      <c r="E4" s="91"/>
    </row>
    <row r="5" spans="1:5" ht="15.75" x14ac:dyDescent="0.25">
      <c r="E5" s="39"/>
    </row>
    <row r="6" spans="1:5" ht="15.75" thickBot="1" x14ac:dyDescent="0.3"/>
    <row r="7" spans="1:5" ht="15.75" thickBot="1" x14ac:dyDescent="0.3">
      <c r="A7" s="101" t="s">
        <v>88</v>
      </c>
      <c r="B7" s="102"/>
      <c r="C7" s="102"/>
      <c r="D7" s="102"/>
      <c r="E7" s="103"/>
    </row>
    <row r="8" spans="1:5" ht="15.75" thickBot="1" x14ac:dyDescent="0.3">
      <c r="A8" s="101" t="s">
        <v>209</v>
      </c>
      <c r="B8" s="102"/>
      <c r="C8" s="102"/>
      <c r="D8" s="102"/>
      <c r="E8" s="103"/>
    </row>
    <row r="9" spans="1:5" ht="28.5" customHeight="1" thickBot="1" x14ac:dyDescent="0.3">
      <c r="A9" s="104" t="s">
        <v>89</v>
      </c>
      <c r="B9" s="105"/>
      <c r="C9" s="105"/>
      <c r="D9" s="105"/>
      <c r="E9" s="106"/>
    </row>
    <row r="10" spans="1:5" ht="25.5" customHeight="1" thickBot="1" x14ac:dyDescent="0.3">
      <c r="A10" s="107" t="s">
        <v>90</v>
      </c>
      <c r="B10" s="108"/>
      <c r="C10" s="92" t="s">
        <v>91</v>
      </c>
      <c r="D10" s="94" t="s">
        <v>92</v>
      </c>
      <c r="E10" s="95"/>
    </row>
    <row r="11" spans="1:5" ht="24" x14ac:dyDescent="0.25">
      <c r="A11" s="109" t="s">
        <v>199</v>
      </c>
      <c r="B11" s="110"/>
      <c r="C11" s="93"/>
      <c r="D11" s="2" t="s">
        <v>93</v>
      </c>
      <c r="E11" s="96" t="s">
        <v>201</v>
      </c>
    </row>
    <row r="12" spans="1:5" ht="36.75" thickBot="1" x14ac:dyDescent="0.3">
      <c r="A12" s="111"/>
      <c r="B12" s="112"/>
      <c r="C12" s="93"/>
      <c r="D12" s="2" t="s">
        <v>200</v>
      </c>
      <c r="E12" s="97"/>
    </row>
    <row r="13" spans="1:5" ht="15.75" thickBot="1" x14ac:dyDescent="0.3">
      <c r="A13" s="44"/>
      <c r="B13" s="25">
        <v>1</v>
      </c>
      <c r="C13" s="25">
        <v>2</v>
      </c>
      <c r="D13" s="25">
        <v>3</v>
      </c>
      <c r="E13" s="25">
        <v>4</v>
      </c>
    </row>
    <row r="14" spans="1:5" ht="25.5" x14ac:dyDescent="0.25">
      <c r="A14" s="98" t="s">
        <v>94</v>
      </c>
      <c r="B14" s="3" t="s">
        <v>95</v>
      </c>
      <c r="C14" s="92">
        <f>C16+C31+C48</f>
        <v>856260</v>
      </c>
      <c r="D14" s="92">
        <f>D16+D31+D48</f>
        <v>603500</v>
      </c>
      <c r="E14" s="92">
        <f>E16+E31+E48</f>
        <v>252760</v>
      </c>
    </row>
    <row r="15" spans="1:5" ht="26.25" thickBot="1" x14ac:dyDescent="0.3">
      <c r="A15" s="99"/>
      <c r="B15" s="4" t="s">
        <v>96</v>
      </c>
      <c r="C15" s="100"/>
      <c r="D15" s="100"/>
      <c r="E15" s="100"/>
    </row>
    <row r="16" spans="1:5" ht="39" thickBot="1" x14ac:dyDescent="0.3">
      <c r="A16" s="40" t="s">
        <v>97</v>
      </c>
      <c r="B16" s="5" t="s">
        <v>98</v>
      </c>
      <c r="C16" s="6">
        <f>SUM(C17:C30)</f>
        <v>348700</v>
      </c>
      <c r="D16" s="6">
        <f>SUM(D17:D30)</f>
        <v>348700</v>
      </c>
      <c r="E16" s="6">
        <f>SUM(E17:E30)</f>
        <v>0</v>
      </c>
    </row>
    <row r="17" spans="1:5" ht="39" thickBot="1" x14ac:dyDescent="0.3">
      <c r="A17" s="40" t="s">
        <v>99</v>
      </c>
      <c r="B17" s="8" t="s">
        <v>100</v>
      </c>
      <c r="C17" s="9"/>
      <c r="D17" s="10"/>
      <c r="E17" s="10"/>
    </row>
    <row r="18" spans="1:5" ht="39" thickBot="1" x14ac:dyDescent="0.3">
      <c r="A18" s="40" t="s">
        <v>101</v>
      </c>
      <c r="B18" s="8" t="s">
        <v>102</v>
      </c>
      <c r="C18" s="10"/>
      <c r="D18" s="10"/>
      <c r="E18" s="10"/>
    </row>
    <row r="19" spans="1:5" ht="26.25" thickBot="1" x14ac:dyDescent="0.3">
      <c r="A19" s="40" t="s">
        <v>103</v>
      </c>
      <c r="B19" s="8" t="s">
        <v>104</v>
      </c>
      <c r="C19" s="10"/>
      <c r="D19" s="10"/>
      <c r="E19" s="10"/>
    </row>
    <row r="20" spans="1:5" ht="26.25" thickBot="1" x14ac:dyDescent="0.3">
      <c r="A20" s="40" t="s">
        <v>105</v>
      </c>
      <c r="B20" s="8" t="s">
        <v>15</v>
      </c>
      <c r="C20" s="10"/>
      <c r="D20" s="10"/>
      <c r="E20" s="10"/>
    </row>
    <row r="21" spans="1:5" ht="39" thickBot="1" x14ac:dyDescent="0.3">
      <c r="A21" s="40" t="s">
        <v>106</v>
      </c>
      <c r="B21" s="8" t="s">
        <v>107</v>
      </c>
      <c r="C21" s="10"/>
      <c r="D21" s="10"/>
      <c r="E21" s="10"/>
    </row>
    <row r="22" spans="1:5" ht="39" thickBot="1" x14ac:dyDescent="0.3">
      <c r="A22" s="40" t="s">
        <v>108</v>
      </c>
      <c r="B22" s="8" t="s">
        <v>109</v>
      </c>
      <c r="C22" s="10"/>
      <c r="D22" s="10"/>
      <c r="E22" s="10"/>
    </row>
    <row r="23" spans="1:5" ht="39" thickBot="1" x14ac:dyDescent="0.3">
      <c r="A23" s="40" t="s">
        <v>110</v>
      </c>
      <c r="B23" s="8" t="s">
        <v>20</v>
      </c>
      <c r="C23" s="10"/>
      <c r="D23" s="10"/>
      <c r="E23" s="10"/>
    </row>
    <row r="24" spans="1:5" ht="51.75" thickBot="1" x14ac:dyDescent="0.3">
      <c r="A24" s="40" t="s">
        <v>111</v>
      </c>
      <c r="B24" s="8" t="s">
        <v>22</v>
      </c>
      <c r="C24" s="11">
        <v>186560</v>
      </c>
      <c r="D24" s="11">
        <v>348700</v>
      </c>
      <c r="E24" s="11"/>
    </row>
    <row r="25" spans="1:5" ht="51.75" thickBot="1" x14ac:dyDescent="0.3">
      <c r="A25" s="40" t="s">
        <v>112</v>
      </c>
      <c r="B25" s="8" t="s">
        <v>24</v>
      </c>
      <c r="C25" s="11">
        <v>135795</v>
      </c>
      <c r="D25" s="11"/>
      <c r="E25" s="11"/>
    </row>
    <row r="26" spans="1:5" ht="51.75" thickBot="1" x14ac:dyDescent="0.3">
      <c r="A26" s="40" t="s">
        <v>113</v>
      </c>
      <c r="B26" s="8" t="s">
        <v>26</v>
      </c>
      <c r="C26" s="11"/>
      <c r="D26" s="11"/>
      <c r="E26" s="11"/>
    </row>
    <row r="27" spans="1:5" ht="64.5" thickBot="1" x14ac:dyDescent="0.3">
      <c r="A27" s="40" t="s">
        <v>114</v>
      </c>
      <c r="B27" s="8" t="s">
        <v>28</v>
      </c>
      <c r="C27" s="12"/>
      <c r="D27" s="12"/>
      <c r="E27" s="12"/>
    </row>
    <row r="28" spans="1:5" ht="51.75" thickBot="1" x14ac:dyDescent="0.3">
      <c r="A28" s="40" t="s">
        <v>115</v>
      </c>
      <c r="B28" s="13" t="s">
        <v>30</v>
      </c>
      <c r="C28" s="6"/>
      <c r="D28" s="11"/>
      <c r="E28" s="11"/>
    </row>
    <row r="29" spans="1:5" ht="39" thickBot="1" x14ac:dyDescent="0.3">
      <c r="A29" s="40" t="s">
        <v>116</v>
      </c>
      <c r="B29" s="8" t="s">
        <v>32</v>
      </c>
      <c r="C29" s="11">
        <v>26345</v>
      </c>
      <c r="D29" s="11"/>
      <c r="E29" s="11"/>
    </row>
    <row r="30" spans="1:5" ht="39" thickBot="1" x14ac:dyDescent="0.3">
      <c r="A30" s="40" t="s">
        <v>117</v>
      </c>
      <c r="B30" s="8" t="s">
        <v>34</v>
      </c>
      <c r="C30" s="11"/>
      <c r="D30" s="11"/>
      <c r="E30" s="11"/>
    </row>
    <row r="31" spans="1:5" ht="26.25" thickBot="1" x14ac:dyDescent="0.3">
      <c r="A31" s="40" t="s">
        <v>118</v>
      </c>
      <c r="B31" s="5" t="s">
        <v>119</v>
      </c>
      <c r="C31" s="6">
        <f>SUM(C32:C47)</f>
        <v>333980</v>
      </c>
      <c r="D31" s="6">
        <f>SUM(D32:D47)</f>
        <v>214600</v>
      </c>
      <c r="E31" s="6">
        <f>SUM(E32:E47)</f>
        <v>119380</v>
      </c>
    </row>
    <row r="32" spans="1:5" ht="51.75" thickBot="1" x14ac:dyDescent="0.3">
      <c r="A32" s="40" t="s">
        <v>120</v>
      </c>
      <c r="B32" s="8" t="s">
        <v>38</v>
      </c>
      <c r="C32" s="45">
        <v>333980</v>
      </c>
      <c r="D32" s="11">
        <v>214600</v>
      </c>
      <c r="E32" s="11">
        <v>8190</v>
      </c>
    </row>
    <row r="33" spans="1:5" ht="26.25" thickBot="1" x14ac:dyDescent="0.3">
      <c r="A33" s="40" t="s">
        <v>121</v>
      </c>
      <c r="B33" s="8" t="s">
        <v>122</v>
      </c>
      <c r="C33" s="10"/>
      <c r="D33" s="10"/>
      <c r="E33" s="10"/>
    </row>
    <row r="34" spans="1:5" ht="166.5" thickBot="1" x14ac:dyDescent="0.3">
      <c r="A34" s="40" t="s">
        <v>123</v>
      </c>
      <c r="B34" s="8" t="s">
        <v>42</v>
      </c>
      <c r="C34" s="10"/>
      <c r="D34" s="10"/>
      <c r="E34" s="10"/>
    </row>
    <row r="35" spans="1:5" ht="133.5" customHeight="1" thickBot="1" x14ac:dyDescent="0.3">
      <c r="A35" s="40" t="s">
        <v>124</v>
      </c>
      <c r="B35" s="8" t="s">
        <v>125</v>
      </c>
      <c r="C35" s="10"/>
      <c r="D35" s="10"/>
      <c r="E35" s="10"/>
    </row>
    <row r="36" spans="1:5" ht="132" customHeight="1" thickBot="1" x14ac:dyDescent="0.3">
      <c r="A36" s="40" t="s">
        <v>126</v>
      </c>
      <c r="B36" s="8" t="s">
        <v>127</v>
      </c>
      <c r="C36" s="10"/>
      <c r="D36" s="10"/>
      <c r="E36" s="10"/>
    </row>
    <row r="37" spans="1:5" ht="26.25" thickBot="1" x14ac:dyDescent="0.3">
      <c r="A37" s="40" t="s">
        <v>128</v>
      </c>
      <c r="B37" s="8" t="s">
        <v>46</v>
      </c>
      <c r="C37" s="10"/>
      <c r="D37" s="10"/>
      <c r="E37" s="10"/>
    </row>
    <row r="38" spans="1:5" ht="14.25" customHeight="1" thickBot="1" x14ac:dyDescent="0.3">
      <c r="A38" s="40" t="s">
        <v>129</v>
      </c>
      <c r="B38" s="8" t="s">
        <v>48</v>
      </c>
      <c r="C38" s="10"/>
      <c r="D38" s="10"/>
      <c r="E38" s="10"/>
    </row>
    <row r="39" spans="1:5" ht="26.25" thickBot="1" x14ac:dyDescent="0.3">
      <c r="A39" s="40" t="s">
        <v>130</v>
      </c>
      <c r="B39" s="8" t="s">
        <v>50</v>
      </c>
      <c r="C39" s="11"/>
      <c r="D39" s="10"/>
      <c r="E39" s="11">
        <v>4000</v>
      </c>
    </row>
    <row r="40" spans="1:5" ht="26.25" thickBot="1" x14ac:dyDescent="0.3">
      <c r="A40" s="40" t="s">
        <v>131</v>
      </c>
      <c r="B40" s="8" t="s">
        <v>52</v>
      </c>
      <c r="C40" s="11"/>
      <c r="D40" s="10"/>
      <c r="E40" s="11">
        <v>107190</v>
      </c>
    </row>
    <row r="41" spans="1:5" ht="77.25" thickBot="1" x14ac:dyDescent="0.3">
      <c r="A41" s="40" t="s">
        <v>132</v>
      </c>
      <c r="B41" s="8" t="s">
        <v>133</v>
      </c>
      <c r="C41" s="11"/>
      <c r="D41" s="10"/>
      <c r="E41" s="10"/>
    </row>
    <row r="42" spans="1:5" ht="39" thickBot="1" x14ac:dyDescent="0.3">
      <c r="A42" s="40" t="s">
        <v>134</v>
      </c>
      <c r="B42" s="8" t="s">
        <v>55</v>
      </c>
      <c r="C42" s="10"/>
      <c r="D42" s="10"/>
      <c r="E42" s="10"/>
    </row>
    <row r="43" spans="1:5" ht="51.75" thickBot="1" x14ac:dyDescent="0.3">
      <c r="A43" s="40" t="s">
        <v>135</v>
      </c>
      <c r="B43" s="8" t="s">
        <v>57</v>
      </c>
      <c r="C43" s="10"/>
      <c r="D43" s="10"/>
      <c r="E43" s="10"/>
    </row>
    <row r="44" spans="1:5" ht="15.75" customHeight="1" thickBot="1" x14ac:dyDescent="0.3">
      <c r="A44" s="40" t="s">
        <v>136</v>
      </c>
      <c r="B44" s="8" t="s">
        <v>59</v>
      </c>
      <c r="C44" s="10"/>
      <c r="D44" s="10"/>
      <c r="E44" s="10"/>
    </row>
    <row r="45" spans="1:5" ht="26.25" thickBot="1" x14ac:dyDescent="0.3">
      <c r="A45" s="40" t="s">
        <v>137</v>
      </c>
      <c r="B45" s="8" t="s">
        <v>61</v>
      </c>
      <c r="C45" s="10"/>
      <c r="D45" s="10"/>
      <c r="E45" s="10"/>
    </row>
    <row r="46" spans="1:5" ht="29.25" customHeight="1" thickBot="1" x14ac:dyDescent="0.3">
      <c r="A46" s="40" t="s">
        <v>138</v>
      </c>
      <c r="B46" s="8" t="s">
        <v>32</v>
      </c>
      <c r="C46" s="10"/>
      <c r="D46" s="10"/>
      <c r="E46" s="10"/>
    </row>
    <row r="47" spans="1:5" ht="27" customHeight="1" thickBot="1" x14ac:dyDescent="0.3">
      <c r="A47" s="40" t="s">
        <v>139</v>
      </c>
      <c r="B47" s="8" t="s">
        <v>34</v>
      </c>
      <c r="C47" s="10"/>
      <c r="D47" s="10"/>
      <c r="E47" s="10"/>
    </row>
    <row r="48" spans="1:5" ht="51.75" thickBot="1" x14ac:dyDescent="0.3">
      <c r="A48" s="40" t="s">
        <v>140</v>
      </c>
      <c r="B48" s="5" t="s">
        <v>141</v>
      </c>
      <c r="C48" s="6">
        <f>SUM(C49:C61)</f>
        <v>173580</v>
      </c>
      <c r="D48" s="6">
        <f>SUM(D49:D61)</f>
        <v>40200</v>
      </c>
      <c r="E48" s="6">
        <f>SUM(E49:E61)</f>
        <v>133380</v>
      </c>
    </row>
    <row r="49" spans="1:5" ht="153.75" thickBot="1" x14ac:dyDescent="0.3">
      <c r="A49" s="40" t="s">
        <v>142</v>
      </c>
      <c r="B49" s="8" t="s">
        <v>143</v>
      </c>
      <c r="C49" s="11">
        <v>97400</v>
      </c>
      <c r="D49" s="11">
        <v>40200</v>
      </c>
      <c r="E49" s="11">
        <v>57200</v>
      </c>
    </row>
    <row r="50" spans="1:5" ht="90" thickBot="1" x14ac:dyDescent="0.3">
      <c r="A50" s="40" t="s">
        <v>144</v>
      </c>
      <c r="B50" s="8" t="s">
        <v>145</v>
      </c>
      <c r="C50" s="10"/>
      <c r="D50" s="10"/>
      <c r="E50" s="10"/>
    </row>
    <row r="51" spans="1:5" ht="90" thickBot="1" x14ac:dyDescent="0.3">
      <c r="A51" s="40" t="s">
        <v>146</v>
      </c>
      <c r="B51" s="8" t="s">
        <v>147</v>
      </c>
      <c r="C51" s="10"/>
      <c r="D51" s="10"/>
      <c r="E51" s="10"/>
    </row>
    <row r="52" spans="1:5" ht="77.25" thickBot="1" x14ac:dyDescent="0.3">
      <c r="A52" s="41" t="s">
        <v>148</v>
      </c>
      <c r="B52" s="14" t="s">
        <v>149</v>
      </c>
      <c r="C52" s="10"/>
      <c r="D52" s="10"/>
      <c r="E52" s="10"/>
    </row>
    <row r="53" spans="1:5" ht="77.25" thickBot="1" x14ac:dyDescent="0.3">
      <c r="A53" s="40" t="s">
        <v>150</v>
      </c>
      <c r="B53" s="8" t="s">
        <v>151</v>
      </c>
      <c r="C53" s="10"/>
      <c r="D53" s="10"/>
      <c r="E53" s="10"/>
    </row>
    <row r="54" spans="1:5" ht="141" thickBot="1" x14ac:dyDescent="0.3">
      <c r="A54" s="40" t="s">
        <v>152</v>
      </c>
      <c r="B54" s="8" t="s">
        <v>153</v>
      </c>
      <c r="C54" s="10"/>
      <c r="D54" s="10"/>
      <c r="E54" s="10"/>
    </row>
    <row r="55" spans="1:5" ht="141" thickBot="1" x14ac:dyDescent="0.3">
      <c r="A55" s="40" t="s">
        <v>154</v>
      </c>
      <c r="B55" s="8" t="s">
        <v>155</v>
      </c>
      <c r="C55" s="10"/>
      <c r="D55" s="10"/>
      <c r="E55" s="10"/>
    </row>
    <row r="56" spans="1:5" ht="141" thickBot="1" x14ac:dyDescent="0.3">
      <c r="A56" s="40" t="s">
        <v>156</v>
      </c>
      <c r="B56" s="8" t="s">
        <v>157</v>
      </c>
      <c r="C56" s="15">
        <v>12780</v>
      </c>
      <c r="D56" s="10"/>
      <c r="E56" s="11">
        <v>12780</v>
      </c>
    </row>
    <row r="57" spans="1:5" ht="77.25" thickBot="1" x14ac:dyDescent="0.3">
      <c r="A57" s="40" t="s">
        <v>158</v>
      </c>
      <c r="B57" s="8" t="s">
        <v>78</v>
      </c>
      <c r="C57" s="16">
        <v>59800</v>
      </c>
      <c r="D57" s="17"/>
      <c r="E57" s="12">
        <v>59800</v>
      </c>
    </row>
    <row r="58" spans="1:5" ht="39" thickBot="1" x14ac:dyDescent="0.3">
      <c r="A58" s="40" t="s">
        <v>159</v>
      </c>
      <c r="B58" s="8" t="s">
        <v>80</v>
      </c>
      <c r="C58" s="15"/>
      <c r="D58" s="10"/>
      <c r="E58" s="10"/>
    </row>
    <row r="59" spans="1:5" ht="77.25" thickBot="1" x14ac:dyDescent="0.3">
      <c r="A59" s="40" t="s">
        <v>160</v>
      </c>
      <c r="B59" s="8" t="s">
        <v>161</v>
      </c>
      <c r="C59" s="15">
        <v>3600</v>
      </c>
      <c r="D59" s="11"/>
      <c r="E59" s="11">
        <v>3600</v>
      </c>
    </row>
    <row r="60" spans="1:5" ht="39" thickBot="1" x14ac:dyDescent="0.3">
      <c r="A60" s="40" t="s">
        <v>162</v>
      </c>
      <c r="B60" s="8" t="s">
        <v>32</v>
      </c>
      <c r="C60" s="15"/>
      <c r="D60" s="10"/>
      <c r="E60" s="10"/>
    </row>
    <row r="61" spans="1:5" ht="39" thickBot="1" x14ac:dyDescent="0.3">
      <c r="A61" s="40" t="s">
        <v>163</v>
      </c>
      <c r="B61" s="8" t="s">
        <v>34</v>
      </c>
      <c r="C61" s="15"/>
      <c r="D61" s="10"/>
      <c r="E61" s="10"/>
    </row>
    <row r="62" spans="1:5" ht="26.25" thickBot="1" x14ac:dyDescent="0.3">
      <c r="A62" s="40" t="s">
        <v>164</v>
      </c>
      <c r="B62" s="4" t="s">
        <v>165</v>
      </c>
      <c r="C62" s="18"/>
      <c r="D62" s="10"/>
      <c r="E62" s="10"/>
    </row>
    <row r="63" spans="1:5" ht="26.25" thickBot="1" x14ac:dyDescent="0.3">
      <c r="A63" s="40" t="s">
        <v>166</v>
      </c>
      <c r="B63" s="19" t="s">
        <v>167</v>
      </c>
      <c r="C63" s="18"/>
      <c r="D63" s="7" t="s">
        <v>168</v>
      </c>
      <c r="E63" s="10"/>
    </row>
    <row r="64" spans="1:5" ht="26.25" thickBot="1" x14ac:dyDescent="0.3">
      <c r="A64" s="40" t="s">
        <v>169</v>
      </c>
      <c r="B64" s="19" t="s">
        <v>170</v>
      </c>
      <c r="C64" s="18"/>
      <c r="D64" s="7" t="s">
        <v>171</v>
      </c>
      <c r="E64" s="10"/>
    </row>
    <row r="65" spans="1:5" ht="26.25" thickBot="1" x14ac:dyDescent="0.3">
      <c r="A65" s="40" t="s">
        <v>172</v>
      </c>
      <c r="B65" s="19" t="s">
        <v>173</v>
      </c>
      <c r="C65" s="18"/>
      <c r="D65" s="7" t="s">
        <v>171</v>
      </c>
      <c r="E65" s="10"/>
    </row>
  </sheetData>
  <mergeCells count="14">
    <mergeCell ref="A4:E4"/>
    <mergeCell ref="C10:C12"/>
    <mergeCell ref="D10:E10"/>
    <mergeCell ref="E11:E12"/>
    <mergeCell ref="A14:A15"/>
    <mergeCell ref="C14:C15"/>
    <mergeCell ref="D14:D15"/>
    <mergeCell ref="E14:E15"/>
    <mergeCell ref="A7:E7"/>
    <mergeCell ref="A8:E8"/>
    <mergeCell ref="A9:E9"/>
    <mergeCell ref="A10:B10"/>
    <mergeCell ref="A11:B11"/>
    <mergeCell ref="A12:B1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3" sqref="C13"/>
    </sheetView>
  </sheetViews>
  <sheetFormatPr defaultRowHeight="15" x14ac:dyDescent="0.25"/>
  <cols>
    <col min="1" max="1" width="2.5703125" style="24" customWidth="1"/>
    <col min="2" max="2" width="56.140625" customWidth="1"/>
    <col min="3" max="3" width="22.140625" customWidth="1"/>
  </cols>
  <sheetData>
    <row r="1" spans="1:4" ht="26.25" customHeight="1" thickBot="1" x14ac:dyDescent="0.3">
      <c r="A1" s="113" t="s">
        <v>174</v>
      </c>
      <c r="B1" s="114"/>
      <c r="C1" s="115"/>
      <c r="D1" s="42"/>
    </row>
    <row r="2" spans="1:4" ht="15.75" thickBot="1" x14ac:dyDescent="0.3">
      <c r="A2" s="43"/>
      <c r="B2" s="20" t="s">
        <v>175</v>
      </c>
      <c r="C2" s="18" t="s">
        <v>198</v>
      </c>
      <c r="D2" s="1"/>
    </row>
    <row r="3" spans="1:4" ht="26.25" thickBot="1" x14ac:dyDescent="0.3">
      <c r="A3" s="43"/>
      <c r="B3" s="19" t="s">
        <v>4</v>
      </c>
      <c r="C3" s="4"/>
      <c r="D3" s="1"/>
    </row>
    <row r="4" spans="1:4" ht="26.25" thickBot="1" x14ac:dyDescent="0.3">
      <c r="A4" s="43"/>
      <c r="B4" s="19" t="s">
        <v>176</v>
      </c>
      <c r="C4" s="4"/>
      <c r="D4" s="1"/>
    </row>
    <row r="5" spans="1:4" ht="15.75" thickBot="1" x14ac:dyDescent="0.3">
      <c r="A5" s="43"/>
      <c r="B5" s="19" t="s">
        <v>177</v>
      </c>
      <c r="C5" s="4"/>
      <c r="D5" s="1"/>
    </row>
    <row r="6" spans="1:4" ht="15.75" thickBot="1" x14ac:dyDescent="0.3">
      <c r="A6" s="43"/>
      <c r="B6" s="19" t="s">
        <v>178</v>
      </c>
      <c r="C6" s="4"/>
      <c r="D6" s="1"/>
    </row>
    <row r="7" spans="1:4" ht="26.25" thickBot="1" x14ac:dyDescent="0.3">
      <c r="A7" s="43"/>
      <c r="B7" s="19" t="s">
        <v>179</v>
      </c>
      <c r="C7" s="4"/>
      <c r="D7" s="1"/>
    </row>
    <row r="8" spans="1:4" ht="39" thickBot="1" x14ac:dyDescent="0.3">
      <c r="A8" s="43"/>
      <c r="B8" s="19" t="s">
        <v>180</v>
      </c>
      <c r="C8" s="4"/>
      <c r="D8" s="1"/>
    </row>
    <row r="9" spans="1:4" ht="39" thickBot="1" x14ac:dyDescent="0.3">
      <c r="A9" s="43"/>
      <c r="B9" s="19" t="s">
        <v>181</v>
      </c>
      <c r="C9" s="18">
        <v>4000</v>
      </c>
      <c r="D9" s="1"/>
    </row>
    <row r="10" spans="1:4" ht="39" thickBot="1" x14ac:dyDescent="0.3">
      <c r="A10" s="43"/>
      <c r="B10" s="19" t="s">
        <v>182</v>
      </c>
      <c r="C10" s="18">
        <v>107190</v>
      </c>
      <c r="D10" s="1"/>
    </row>
    <row r="11" spans="1:4" ht="26.25" thickBot="1" x14ac:dyDescent="0.3">
      <c r="A11" s="43"/>
      <c r="B11" s="19" t="s">
        <v>6</v>
      </c>
      <c r="C11" s="18">
        <v>141570</v>
      </c>
      <c r="D11" s="1"/>
    </row>
    <row r="12" spans="1:4" ht="26.25" thickBot="1" x14ac:dyDescent="0.3">
      <c r="A12" s="43"/>
      <c r="B12" s="19" t="s">
        <v>183</v>
      </c>
      <c r="C12" s="4"/>
      <c r="D12" s="1"/>
    </row>
    <row r="13" spans="1:4" ht="15.75" thickBot="1" x14ac:dyDescent="0.3">
      <c r="A13" s="43"/>
      <c r="B13" s="4" t="s">
        <v>184</v>
      </c>
      <c r="C13" s="18">
        <v>603500</v>
      </c>
      <c r="D13" s="1"/>
    </row>
    <row r="14" spans="1:4" ht="51.75" thickBot="1" x14ac:dyDescent="0.3">
      <c r="A14" s="43"/>
      <c r="B14" s="5" t="s">
        <v>185</v>
      </c>
      <c r="C14" s="4"/>
      <c r="D14" s="1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MDT</cp:lastModifiedBy>
  <cp:lastPrinted>2025-12-16T09:53:23Z</cp:lastPrinted>
  <dcterms:created xsi:type="dcterms:W3CDTF">2025-12-09T09:14:06Z</dcterms:created>
  <dcterms:modified xsi:type="dcterms:W3CDTF">2025-12-17T13:19:14Z</dcterms:modified>
</cp:coreProperties>
</file>